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Round 4" sheetId="6" r:id="rId1"/>
    <sheet name="Round 3" sheetId="5" r:id="rId2"/>
    <sheet name="Round 2" sheetId="2" r:id="rId3"/>
    <sheet name="Round 1" sheetId="1" r:id="rId4"/>
  </sheets>
  <definedNames>
    <definedName name="_xlnm._FilterDatabase" localSheetId="3" hidden="1">'Round 1'!$C$5:$AC$5</definedName>
    <definedName name="_xlnm._FilterDatabase" localSheetId="2" hidden="1">'Round 2'!$C$5:$AE$65</definedName>
    <definedName name="_xlnm._FilterDatabase" localSheetId="1" hidden="1">'Round 3'!$C$5:$AF$65</definedName>
    <definedName name="_xlnm._FilterDatabase" localSheetId="0" hidden="1">'Round 4'!$C$5:$AG$65</definedName>
  </definedNames>
  <calcPr calcId="125725"/>
</workbook>
</file>

<file path=xl/calcChain.xml><?xml version="1.0" encoding="utf-8"?>
<calcChain xmlns="http://schemas.openxmlformats.org/spreadsheetml/2006/main">
  <c r="AG65" i="6"/>
  <c r="AC65"/>
  <c r="Y65"/>
  <c r="U65"/>
  <c r="Q65"/>
  <c r="AG64"/>
  <c r="AC64"/>
  <c r="Y64"/>
  <c r="U64"/>
  <c r="Q64"/>
  <c r="I64" s="1"/>
  <c r="AG63"/>
  <c r="AC63"/>
  <c r="Y63"/>
  <c r="U63"/>
  <c r="Q63"/>
  <c r="AG62"/>
  <c r="AC62"/>
  <c r="Y62"/>
  <c r="U62"/>
  <c r="Q62"/>
  <c r="AG61"/>
  <c r="AC61"/>
  <c r="Y61"/>
  <c r="U61"/>
  <c r="Q61"/>
  <c r="AG60"/>
  <c r="AC60"/>
  <c r="Y60"/>
  <c r="U60"/>
  <c r="Q60"/>
  <c r="I60" s="1"/>
  <c r="AG59"/>
  <c r="AC59"/>
  <c r="Y59"/>
  <c r="U59"/>
  <c r="Q59"/>
  <c r="AG58"/>
  <c r="AC58"/>
  <c r="Y58"/>
  <c r="U58"/>
  <c r="Q58"/>
  <c r="AG57"/>
  <c r="AC57"/>
  <c r="Y57"/>
  <c r="U57"/>
  <c r="Q57"/>
  <c r="AG56"/>
  <c r="AC56"/>
  <c r="Y56"/>
  <c r="U56"/>
  <c r="Q56"/>
  <c r="I56" s="1"/>
  <c r="AG55"/>
  <c r="AC55"/>
  <c r="Y55"/>
  <c r="U55"/>
  <c r="Q55"/>
  <c r="AG54"/>
  <c r="AC54"/>
  <c r="Y54"/>
  <c r="U54"/>
  <c r="Q54"/>
  <c r="AG53"/>
  <c r="AC53"/>
  <c r="Y53"/>
  <c r="U53"/>
  <c r="Q53"/>
  <c r="AG52"/>
  <c r="AC52"/>
  <c r="Y52"/>
  <c r="U52"/>
  <c r="Q52"/>
  <c r="I52" s="1"/>
  <c r="AG51"/>
  <c r="AC51"/>
  <c r="Y51"/>
  <c r="U51"/>
  <c r="Q51"/>
  <c r="AG50"/>
  <c r="AC50"/>
  <c r="Y50"/>
  <c r="U50"/>
  <c r="Q50"/>
  <c r="AG49"/>
  <c r="AC49"/>
  <c r="Y49"/>
  <c r="U49"/>
  <c r="Q49"/>
  <c r="AG48"/>
  <c r="AC48"/>
  <c r="Y48"/>
  <c r="U48"/>
  <c r="Q48"/>
  <c r="I48" s="1"/>
  <c r="AG47"/>
  <c r="AC47"/>
  <c r="Y47"/>
  <c r="U47"/>
  <c r="Q47"/>
  <c r="AG46"/>
  <c r="AC46"/>
  <c r="Y46"/>
  <c r="U46"/>
  <c r="Q46"/>
  <c r="AG45"/>
  <c r="AC45"/>
  <c r="Y45"/>
  <c r="U45"/>
  <c r="Q45"/>
  <c r="AG44"/>
  <c r="AC44"/>
  <c r="Y44"/>
  <c r="U44"/>
  <c r="Q44"/>
  <c r="I44" s="1"/>
  <c r="AG43"/>
  <c r="AC43"/>
  <c r="Y43"/>
  <c r="U43"/>
  <c r="Q43"/>
  <c r="AG42"/>
  <c r="AC42"/>
  <c r="Y42"/>
  <c r="U42"/>
  <c r="Q42"/>
  <c r="AG41"/>
  <c r="AC41"/>
  <c r="Y41"/>
  <c r="U41"/>
  <c r="Q41"/>
  <c r="AG40"/>
  <c r="AC40"/>
  <c r="Y40"/>
  <c r="U40"/>
  <c r="Q40"/>
  <c r="I40" s="1"/>
  <c r="AG39"/>
  <c r="AC39"/>
  <c r="Y39"/>
  <c r="U39"/>
  <c r="Q39"/>
  <c r="AG38"/>
  <c r="AC38"/>
  <c r="Y38"/>
  <c r="U38"/>
  <c r="Q38"/>
  <c r="AG37"/>
  <c r="AC37"/>
  <c r="Y37"/>
  <c r="U37"/>
  <c r="Q37"/>
  <c r="AG36"/>
  <c r="AC36"/>
  <c r="Y36"/>
  <c r="U36"/>
  <c r="Q36"/>
  <c r="I36" s="1"/>
  <c r="AG35"/>
  <c r="AC35"/>
  <c r="Y35"/>
  <c r="U35"/>
  <c r="Q35"/>
  <c r="AG34"/>
  <c r="AC34"/>
  <c r="Y34"/>
  <c r="U34"/>
  <c r="Q34"/>
  <c r="AG33"/>
  <c r="AC33"/>
  <c r="Y33"/>
  <c r="U33"/>
  <c r="Q33"/>
  <c r="AG32"/>
  <c r="AC32"/>
  <c r="Y32"/>
  <c r="U32"/>
  <c r="Q32"/>
  <c r="I32" s="1"/>
  <c r="AG31"/>
  <c r="AC31"/>
  <c r="Y31"/>
  <c r="U31"/>
  <c r="Q31"/>
  <c r="AG30"/>
  <c r="AC30"/>
  <c r="Y30"/>
  <c r="U30"/>
  <c r="Q30"/>
  <c r="I30" s="1"/>
  <c r="H30" s="1"/>
  <c r="AG29"/>
  <c r="AC29"/>
  <c r="Y29"/>
  <c r="U29"/>
  <c r="Q29"/>
  <c r="I29" s="1"/>
  <c r="H29" s="1"/>
  <c r="AG28"/>
  <c r="AC28"/>
  <c r="Y28"/>
  <c r="U28"/>
  <c r="I28" s="1"/>
  <c r="H28" s="1"/>
  <c r="Q28"/>
  <c r="AG27"/>
  <c r="AC27"/>
  <c r="Y27"/>
  <c r="U27"/>
  <c r="Q27"/>
  <c r="AG26"/>
  <c r="AC26"/>
  <c r="I26" s="1"/>
  <c r="H26" s="1"/>
  <c r="Y26"/>
  <c r="U26"/>
  <c r="Q26"/>
  <c r="AG25"/>
  <c r="AC25"/>
  <c r="Y25"/>
  <c r="U25"/>
  <c r="Q25"/>
  <c r="I25" s="1"/>
  <c r="H25" s="1"/>
  <c r="AG24"/>
  <c r="AC24"/>
  <c r="Y24"/>
  <c r="U24"/>
  <c r="I24" s="1"/>
  <c r="H24" s="1"/>
  <c r="Q24"/>
  <c r="AG23"/>
  <c r="AC23"/>
  <c r="Y23"/>
  <c r="U23"/>
  <c r="Q23"/>
  <c r="AG22"/>
  <c r="AC22"/>
  <c r="I22" s="1"/>
  <c r="H22" s="1"/>
  <c r="Y22"/>
  <c r="U22"/>
  <c r="Q22"/>
  <c r="AG21"/>
  <c r="AC21"/>
  <c r="Y21"/>
  <c r="U21"/>
  <c r="Q21"/>
  <c r="I21" s="1"/>
  <c r="H21" s="1"/>
  <c r="AG19"/>
  <c r="AC19"/>
  <c r="Y19"/>
  <c r="U19"/>
  <c r="I19" s="1"/>
  <c r="H19" s="1"/>
  <c r="Q19"/>
  <c r="AG17"/>
  <c r="AC17"/>
  <c r="Y17"/>
  <c r="U17"/>
  <c r="Q17"/>
  <c r="AG16"/>
  <c r="AC16"/>
  <c r="I16" s="1"/>
  <c r="H16" s="1"/>
  <c r="Y16"/>
  <c r="U16"/>
  <c r="Q16"/>
  <c r="AG20"/>
  <c r="AC20"/>
  <c r="Y20"/>
  <c r="U20"/>
  <c r="Q20"/>
  <c r="I20" s="1"/>
  <c r="H20" s="1"/>
  <c r="AG18"/>
  <c r="AC18"/>
  <c r="Y18"/>
  <c r="U18"/>
  <c r="I18" s="1"/>
  <c r="H18" s="1"/>
  <c r="Q18"/>
  <c r="AG13"/>
  <c r="AC13"/>
  <c r="Y13"/>
  <c r="U13"/>
  <c r="Q13"/>
  <c r="AG12"/>
  <c r="AC12"/>
  <c r="I12" s="1"/>
  <c r="H12" s="1"/>
  <c r="Y12"/>
  <c r="U12"/>
  <c r="Q12"/>
  <c r="AG15"/>
  <c r="AC15"/>
  <c r="Y15"/>
  <c r="U15"/>
  <c r="Q15"/>
  <c r="I15" s="1"/>
  <c r="H15" s="1"/>
  <c r="AG14"/>
  <c r="AC14"/>
  <c r="Y14"/>
  <c r="U14"/>
  <c r="I14" s="1"/>
  <c r="H14" s="1"/>
  <c r="Q14"/>
  <c r="AG11"/>
  <c r="AC11"/>
  <c r="Y11"/>
  <c r="U11"/>
  <c r="Q11"/>
  <c r="AG10"/>
  <c r="AC10"/>
  <c r="I10" s="1"/>
  <c r="H10" s="1"/>
  <c r="Y10"/>
  <c r="U10"/>
  <c r="Q10"/>
  <c r="AG9"/>
  <c r="AC9"/>
  <c r="Y9"/>
  <c r="U9"/>
  <c r="Q9"/>
  <c r="AG8"/>
  <c r="AC8"/>
  <c r="Y8"/>
  <c r="U8"/>
  <c r="I8" s="1"/>
  <c r="H8" s="1"/>
  <c r="Q8"/>
  <c r="AG7"/>
  <c r="AC7"/>
  <c r="Y7"/>
  <c r="U7"/>
  <c r="Q7"/>
  <c r="AG6"/>
  <c r="AC6"/>
  <c r="I6" s="1"/>
  <c r="H6" s="1"/>
  <c r="Y6"/>
  <c r="U6"/>
  <c r="Q6"/>
  <c r="AF65" i="5"/>
  <c r="AB65"/>
  <c r="X65"/>
  <c r="T65"/>
  <c r="P65"/>
  <c r="I65" s="1"/>
  <c r="AF64"/>
  <c r="AB64"/>
  <c r="X64"/>
  <c r="T64"/>
  <c r="P64"/>
  <c r="AF63"/>
  <c r="AB63"/>
  <c r="X63"/>
  <c r="T63"/>
  <c r="P63"/>
  <c r="AF62"/>
  <c r="AB62"/>
  <c r="X62"/>
  <c r="T62"/>
  <c r="P62"/>
  <c r="AF61"/>
  <c r="AB61"/>
  <c r="X61"/>
  <c r="T61"/>
  <c r="P61"/>
  <c r="I61" s="1"/>
  <c r="AF60"/>
  <c r="AB60"/>
  <c r="X60"/>
  <c r="T60"/>
  <c r="P60"/>
  <c r="AF59"/>
  <c r="AB59"/>
  <c r="X59"/>
  <c r="T59"/>
  <c r="P59"/>
  <c r="AF58"/>
  <c r="AB58"/>
  <c r="X58"/>
  <c r="T58"/>
  <c r="P58"/>
  <c r="AF57"/>
  <c r="AB57"/>
  <c r="X57"/>
  <c r="T57"/>
  <c r="P57"/>
  <c r="I57" s="1"/>
  <c r="AF56"/>
  <c r="AB56"/>
  <c r="X56"/>
  <c r="T56"/>
  <c r="P56"/>
  <c r="AF55"/>
  <c r="AB55"/>
  <c r="X55"/>
  <c r="T55"/>
  <c r="P55"/>
  <c r="I55" s="1"/>
  <c r="AF54"/>
  <c r="AB54"/>
  <c r="X54"/>
  <c r="T54"/>
  <c r="P54"/>
  <c r="AF53"/>
  <c r="AB53"/>
  <c r="X53"/>
  <c r="T53"/>
  <c r="P53"/>
  <c r="I53" s="1"/>
  <c r="AF52"/>
  <c r="AB52"/>
  <c r="X52"/>
  <c r="T52"/>
  <c r="P52"/>
  <c r="AF51"/>
  <c r="AB51"/>
  <c r="X51"/>
  <c r="T51"/>
  <c r="P51"/>
  <c r="AF50"/>
  <c r="AB50"/>
  <c r="X50"/>
  <c r="T50"/>
  <c r="P50"/>
  <c r="AF49"/>
  <c r="AB49"/>
  <c r="X49"/>
  <c r="T49"/>
  <c r="P49"/>
  <c r="AF48"/>
  <c r="AB48"/>
  <c r="X48"/>
  <c r="T48"/>
  <c r="P48"/>
  <c r="AF47"/>
  <c r="AB47"/>
  <c r="X47"/>
  <c r="T47"/>
  <c r="P47"/>
  <c r="AF46"/>
  <c r="AB46"/>
  <c r="X46"/>
  <c r="T46"/>
  <c r="P46"/>
  <c r="AF45"/>
  <c r="AB45"/>
  <c r="X45"/>
  <c r="T45"/>
  <c r="P45"/>
  <c r="AF44"/>
  <c r="AB44"/>
  <c r="X44"/>
  <c r="T44"/>
  <c r="P44"/>
  <c r="I44" s="1"/>
  <c r="H44" s="1"/>
  <c r="AF43"/>
  <c r="AB43"/>
  <c r="X43"/>
  <c r="T43"/>
  <c r="P43"/>
  <c r="AF42"/>
  <c r="AB42"/>
  <c r="X42"/>
  <c r="T42"/>
  <c r="P42"/>
  <c r="AF41"/>
  <c r="AB41"/>
  <c r="X41"/>
  <c r="T41"/>
  <c r="P41"/>
  <c r="I41" s="1"/>
  <c r="H41" s="1"/>
  <c r="AF40"/>
  <c r="AB40"/>
  <c r="X40"/>
  <c r="T40"/>
  <c r="P40"/>
  <c r="AF39"/>
  <c r="AB39"/>
  <c r="X39"/>
  <c r="T39"/>
  <c r="P39"/>
  <c r="AF38"/>
  <c r="AB38"/>
  <c r="X38"/>
  <c r="T38"/>
  <c r="P38"/>
  <c r="AF37"/>
  <c r="AB37"/>
  <c r="X37"/>
  <c r="T37"/>
  <c r="P37"/>
  <c r="AF36"/>
  <c r="AB36"/>
  <c r="X36"/>
  <c r="T36"/>
  <c r="P36"/>
  <c r="I36" s="1"/>
  <c r="H36" s="1"/>
  <c r="AF35"/>
  <c r="AB35"/>
  <c r="X35"/>
  <c r="T35"/>
  <c r="P35"/>
  <c r="AF34"/>
  <c r="AB34"/>
  <c r="X34"/>
  <c r="T34"/>
  <c r="P34"/>
  <c r="AF33"/>
  <c r="AB33"/>
  <c r="X33"/>
  <c r="T33"/>
  <c r="P33"/>
  <c r="AF32"/>
  <c r="AB32"/>
  <c r="X32"/>
  <c r="T32"/>
  <c r="P32"/>
  <c r="AF31"/>
  <c r="AB31"/>
  <c r="X31"/>
  <c r="T31"/>
  <c r="P31"/>
  <c r="AF30"/>
  <c r="AB30"/>
  <c r="X30"/>
  <c r="T30"/>
  <c r="P30"/>
  <c r="AF19"/>
  <c r="AB19"/>
  <c r="X19"/>
  <c r="T19"/>
  <c r="P19"/>
  <c r="AF17"/>
  <c r="AB17"/>
  <c r="X17"/>
  <c r="T17"/>
  <c r="P17"/>
  <c r="AF28"/>
  <c r="AB28"/>
  <c r="X28"/>
  <c r="T28"/>
  <c r="P28"/>
  <c r="AF25"/>
  <c r="AB25"/>
  <c r="X25"/>
  <c r="T25"/>
  <c r="P25"/>
  <c r="AB10"/>
  <c r="X10"/>
  <c r="I10" s="1"/>
  <c r="H10" s="1"/>
  <c r="AF16"/>
  <c r="AB16"/>
  <c r="X16"/>
  <c r="T16"/>
  <c r="P16"/>
  <c r="AF8"/>
  <c r="T8"/>
  <c r="P8"/>
  <c r="AF7"/>
  <c r="AB7"/>
  <c r="X7"/>
  <c r="T7"/>
  <c r="I7" s="1"/>
  <c r="H7" s="1"/>
  <c r="AF15"/>
  <c r="AB15"/>
  <c r="X15"/>
  <c r="T15"/>
  <c r="P15"/>
  <c r="AF22"/>
  <c r="AB22"/>
  <c r="X22"/>
  <c r="T22"/>
  <c r="P22"/>
  <c r="I22" s="1"/>
  <c r="H22" s="1"/>
  <c r="AF18"/>
  <c r="AB18"/>
  <c r="X18"/>
  <c r="T18"/>
  <c r="P18"/>
  <c r="AF21"/>
  <c r="AB21"/>
  <c r="X21"/>
  <c r="T21"/>
  <c r="P21"/>
  <c r="AF23"/>
  <c r="AB23"/>
  <c r="X23"/>
  <c r="T23"/>
  <c r="P23"/>
  <c r="AF12"/>
  <c r="AB12"/>
  <c r="X12"/>
  <c r="P12"/>
  <c r="AF26"/>
  <c r="AB26"/>
  <c r="X26"/>
  <c r="T26"/>
  <c r="P26"/>
  <c r="AF13"/>
  <c r="X13"/>
  <c r="T13"/>
  <c r="P13"/>
  <c r="AF9"/>
  <c r="AB9"/>
  <c r="X9"/>
  <c r="T9"/>
  <c r="P9"/>
  <c r="AF14"/>
  <c r="AB14"/>
  <c r="X14"/>
  <c r="T14"/>
  <c r="P14"/>
  <c r="AF11"/>
  <c r="AB11"/>
  <c r="X11"/>
  <c r="T11"/>
  <c r="P11"/>
  <c r="AB24"/>
  <c r="T24"/>
  <c r="P24"/>
  <c r="AF27"/>
  <c r="AB27"/>
  <c r="X27"/>
  <c r="T27"/>
  <c r="P27"/>
  <c r="AF6"/>
  <c r="AB6"/>
  <c r="X6"/>
  <c r="T6"/>
  <c r="P6"/>
  <c r="I6" s="1"/>
  <c r="H6" s="1"/>
  <c r="AF20"/>
  <c r="AB20"/>
  <c r="X20"/>
  <c r="T20"/>
  <c r="P20"/>
  <c r="AF29"/>
  <c r="AB29"/>
  <c r="X29"/>
  <c r="T29"/>
  <c r="P29"/>
  <c r="AE65" i="2"/>
  <c r="AA65"/>
  <c r="W65"/>
  <c r="S65"/>
  <c r="O65"/>
  <c r="AE64"/>
  <c r="AA64"/>
  <c r="W64"/>
  <c r="S64"/>
  <c r="O64"/>
  <c r="AE63"/>
  <c r="AA63"/>
  <c r="W63"/>
  <c r="S63"/>
  <c r="O63"/>
  <c r="I63"/>
  <c r="H63" s="1"/>
  <c r="AE62"/>
  <c r="AA62"/>
  <c r="W62"/>
  <c r="S62"/>
  <c r="I62" s="1"/>
  <c r="H62" s="1"/>
  <c r="O62"/>
  <c r="AE61"/>
  <c r="AA61"/>
  <c r="W61"/>
  <c r="S61"/>
  <c r="O61"/>
  <c r="AE60"/>
  <c r="AA60"/>
  <c r="W60"/>
  <c r="S60"/>
  <c r="O60"/>
  <c r="AE59"/>
  <c r="AA59"/>
  <c r="W59"/>
  <c r="S59"/>
  <c r="O59"/>
  <c r="I59" s="1"/>
  <c r="H59" s="1"/>
  <c r="AE58"/>
  <c r="AA58"/>
  <c r="W58"/>
  <c r="S58"/>
  <c r="O58"/>
  <c r="AE57"/>
  <c r="AA57"/>
  <c r="W57"/>
  <c r="S57"/>
  <c r="O57"/>
  <c r="AE56"/>
  <c r="AA56"/>
  <c r="W56"/>
  <c r="S56"/>
  <c r="O56"/>
  <c r="I56" s="1"/>
  <c r="H56" s="1"/>
  <c r="AE55"/>
  <c r="AA55"/>
  <c r="W55"/>
  <c r="S55"/>
  <c r="I55" s="1"/>
  <c r="H55" s="1"/>
  <c r="O55"/>
  <c r="AE54"/>
  <c r="AA54"/>
  <c r="W54"/>
  <c r="S54"/>
  <c r="O54"/>
  <c r="AE53"/>
  <c r="AA53"/>
  <c r="W53"/>
  <c r="S53"/>
  <c r="O53"/>
  <c r="I53" s="1"/>
  <c r="H53" s="1"/>
  <c r="AE52"/>
  <c r="AA52"/>
  <c r="W52"/>
  <c r="S52"/>
  <c r="O52"/>
  <c r="AE51"/>
  <c r="AA51"/>
  <c r="W51"/>
  <c r="S51"/>
  <c r="O51"/>
  <c r="I51" s="1"/>
  <c r="H51" s="1"/>
  <c r="AE50"/>
  <c r="AA50"/>
  <c r="W50"/>
  <c r="S50"/>
  <c r="O50"/>
  <c r="AE49"/>
  <c r="AA49"/>
  <c r="W49"/>
  <c r="S49"/>
  <c r="O49"/>
  <c r="AE48"/>
  <c r="AA48"/>
  <c r="W48"/>
  <c r="S48"/>
  <c r="O48"/>
  <c r="AE47"/>
  <c r="AA47"/>
  <c r="W47"/>
  <c r="S47"/>
  <c r="O47"/>
  <c r="I47"/>
  <c r="H47" s="1"/>
  <c r="AE46"/>
  <c r="AA46"/>
  <c r="W46"/>
  <c r="S46"/>
  <c r="I46" s="1"/>
  <c r="H46" s="1"/>
  <c r="O46"/>
  <c r="AE45"/>
  <c r="AA45"/>
  <c r="W45"/>
  <c r="S45"/>
  <c r="O45"/>
  <c r="AE44"/>
  <c r="AA44"/>
  <c r="W44"/>
  <c r="S44"/>
  <c r="O44"/>
  <c r="AE43"/>
  <c r="AA43"/>
  <c r="W43"/>
  <c r="S43"/>
  <c r="O43"/>
  <c r="I43" s="1"/>
  <c r="H43" s="1"/>
  <c r="AE42"/>
  <c r="AA42"/>
  <c r="W42"/>
  <c r="S42"/>
  <c r="O42"/>
  <c r="AE41"/>
  <c r="AA41"/>
  <c r="W41"/>
  <c r="S41"/>
  <c r="O41"/>
  <c r="AE40"/>
  <c r="AA40"/>
  <c r="W40"/>
  <c r="S40"/>
  <c r="O40"/>
  <c r="I40" s="1"/>
  <c r="H40" s="1"/>
  <c r="AE39"/>
  <c r="AA39"/>
  <c r="W39"/>
  <c r="S39"/>
  <c r="I39" s="1"/>
  <c r="H39" s="1"/>
  <c r="O39"/>
  <c r="AE38"/>
  <c r="AA38"/>
  <c r="W38"/>
  <c r="S38"/>
  <c r="O38"/>
  <c r="AE37"/>
  <c r="AA37"/>
  <c r="W37"/>
  <c r="S37"/>
  <c r="O37"/>
  <c r="I37" s="1"/>
  <c r="H37" s="1"/>
  <c r="AE36"/>
  <c r="AA36"/>
  <c r="W36"/>
  <c r="S36"/>
  <c r="O36"/>
  <c r="AE35"/>
  <c r="AA35"/>
  <c r="W35"/>
  <c r="S35"/>
  <c r="O35"/>
  <c r="I35" s="1"/>
  <c r="H35" s="1"/>
  <c r="AE34"/>
  <c r="AA34"/>
  <c r="W34"/>
  <c r="S34"/>
  <c r="O34"/>
  <c r="AE33"/>
  <c r="AA33"/>
  <c r="W33"/>
  <c r="S33"/>
  <c r="O33"/>
  <c r="AE32"/>
  <c r="AA32"/>
  <c r="W32"/>
  <c r="S32"/>
  <c r="O32"/>
  <c r="AE31"/>
  <c r="AA31"/>
  <c r="W31"/>
  <c r="S31"/>
  <c r="O31"/>
  <c r="I31"/>
  <c r="H31" s="1"/>
  <c r="AE30"/>
  <c r="AA30"/>
  <c r="W30"/>
  <c r="S30"/>
  <c r="I30" s="1"/>
  <c r="H30" s="1"/>
  <c r="O30"/>
  <c r="AE29"/>
  <c r="AA29"/>
  <c r="W29"/>
  <c r="S29"/>
  <c r="O29"/>
  <c r="AE28"/>
  <c r="AA28"/>
  <c r="W28"/>
  <c r="S28"/>
  <c r="O28"/>
  <c r="AE27"/>
  <c r="AA27"/>
  <c r="W27"/>
  <c r="S27"/>
  <c r="O27"/>
  <c r="I27" s="1"/>
  <c r="H27" s="1"/>
  <c r="AE25"/>
  <c r="AA25"/>
  <c r="W25"/>
  <c r="S25"/>
  <c r="O25"/>
  <c r="AE23"/>
  <c r="AA23"/>
  <c r="W23"/>
  <c r="S23"/>
  <c r="O23"/>
  <c r="AE20"/>
  <c r="AA20"/>
  <c r="W20"/>
  <c r="S20"/>
  <c r="O20"/>
  <c r="I20" s="1"/>
  <c r="H20" s="1"/>
  <c r="AE26"/>
  <c r="AA26"/>
  <c r="W26"/>
  <c r="S26"/>
  <c r="O26"/>
  <c r="AE18"/>
  <c r="AA18"/>
  <c r="W18"/>
  <c r="S18"/>
  <c r="O18"/>
  <c r="AE17"/>
  <c r="AA17"/>
  <c r="W17"/>
  <c r="S17"/>
  <c r="O17"/>
  <c r="AE16"/>
  <c r="AA16"/>
  <c r="W16"/>
  <c r="S16"/>
  <c r="O16"/>
  <c r="I16" s="1"/>
  <c r="H16" s="1"/>
  <c r="AE14"/>
  <c r="AA14"/>
  <c r="W14"/>
  <c r="S14"/>
  <c r="O14"/>
  <c r="AE12"/>
  <c r="AA12"/>
  <c r="W12"/>
  <c r="S12"/>
  <c r="O12"/>
  <c r="AE10"/>
  <c r="AA10"/>
  <c r="W10"/>
  <c r="S10"/>
  <c r="O10"/>
  <c r="AE9"/>
  <c r="AA9"/>
  <c r="W9"/>
  <c r="S9"/>
  <c r="O9"/>
  <c r="I9" s="1"/>
  <c r="H9" s="1"/>
  <c r="AE7"/>
  <c r="AA7"/>
  <c r="W7"/>
  <c r="S7"/>
  <c r="I7" s="1"/>
  <c r="H7" s="1"/>
  <c r="O7"/>
  <c r="AE24"/>
  <c r="AA24"/>
  <c r="W24"/>
  <c r="S24"/>
  <c r="O24"/>
  <c r="AE22"/>
  <c r="AA22"/>
  <c r="W22"/>
  <c r="S22"/>
  <c r="O22"/>
  <c r="AE21"/>
  <c r="AA21"/>
  <c r="W21"/>
  <c r="S21"/>
  <c r="O21"/>
  <c r="AE19"/>
  <c r="AA19"/>
  <c r="W19"/>
  <c r="S19"/>
  <c r="O19"/>
  <c r="AE15"/>
  <c r="AA15"/>
  <c r="W15"/>
  <c r="S15"/>
  <c r="O15"/>
  <c r="AE13"/>
  <c r="AA13"/>
  <c r="W13"/>
  <c r="S13"/>
  <c r="O13"/>
  <c r="AE11"/>
  <c r="AA11"/>
  <c r="W11"/>
  <c r="S11"/>
  <c r="O11"/>
  <c r="AE8"/>
  <c r="AA8"/>
  <c r="W8"/>
  <c r="S8"/>
  <c r="O8"/>
  <c r="AE6"/>
  <c r="AA6"/>
  <c r="W6"/>
  <c r="S6"/>
  <c r="O6"/>
  <c r="AC65" i="1"/>
  <c r="Y65"/>
  <c r="I65" s="1"/>
  <c r="H65" s="1"/>
  <c r="U65"/>
  <c r="Q65"/>
  <c r="AC64"/>
  <c r="Y64"/>
  <c r="U64"/>
  <c r="Q64"/>
  <c r="AC63"/>
  <c r="Y63"/>
  <c r="I63" s="1"/>
  <c r="H63" s="1"/>
  <c r="U63"/>
  <c r="Q63"/>
  <c r="AC62"/>
  <c r="Y62"/>
  <c r="U62"/>
  <c r="Q62"/>
  <c r="AC61"/>
  <c r="Y61"/>
  <c r="I61" s="1"/>
  <c r="H61" s="1"/>
  <c r="U61"/>
  <c r="Q61"/>
  <c r="AC60"/>
  <c r="Y60"/>
  <c r="U60"/>
  <c r="Q60"/>
  <c r="AC59"/>
  <c r="Y59"/>
  <c r="I59" s="1"/>
  <c r="H59" s="1"/>
  <c r="U59"/>
  <c r="Q59"/>
  <c r="AC58"/>
  <c r="Y58"/>
  <c r="U58"/>
  <c r="Q58"/>
  <c r="AC57"/>
  <c r="Y57"/>
  <c r="I57" s="1"/>
  <c r="H57" s="1"/>
  <c r="U57"/>
  <c r="Q57"/>
  <c r="AC56"/>
  <c r="Y56"/>
  <c r="U56"/>
  <c r="Q56"/>
  <c r="AC55"/>
  <c r="Y55"/>
  <c r="I55" s="1"/>
  <c r="H55" s="1"/>
  <c r="U55"/>
  <c r="Q55"/>
  <c r="AC54"/>
  <c r="Y54"/>
  <c r="U54"/>
  <c r="Q54"/>
  <c r="AC53"/>
  <c r="Y53"/>
  <c r="I53" s="1"/>
  <c r="H53" s="1"/>
  <c r="U53"/>
  <c r="Q53"/>
  <c r="AC52"/>
  <c r="Y52"/>
  <c r="U52"/>
  <c r="Q52"/>
  <c r="AC51"/>
  <c r="Y51"/>
  <c r="I51" s="1"/>
  <c r="H51" s="1"/>
  <c r="U51"/>
  <c r="Q51"/>
  <c r="AC50"/>
  <c r="Y50"/>
  <c r="U50"/>
  <c r="Q50"/>
  <c r="AC49"/>
  <c r="Y49"/>
  <c r="I49" s="1"/>
  <c r="H49" s="1"/>
  <c r="U49"/>
  <c r="Q49"/>
  <c r="AC48"/>
  <c r="Y48"/>
  <c r="U48"/>
  <c r="Q48"/>
  <c r="AC47"/>
  <c r="Y47"/>
  <c r="I47" s="1"/>
  <c r="H47" s="1"/>
  <c r="U47"/>
  <c r="Q47"/>
  <c r="AC46"/>
  <c r="Y46"/>
  <c r="U46"/>
  <c r="Q46"/>
  <c r="AC45"/>
  <c r="Y45"/>
  <c r="I45" s="1"/>
  <c r="H45" s="1"/>
  <c r="U45"/>
  <c r="Q45"/>
  <c r="AC44"/>
  <c r="Y44"/>
  <c r="U44"/>
  <c r="Q44"/>
  <c r="AC43"/>
  <c r="Y43"/>
  <c r="I43" s="1"/>
  <c r="H43" s="1"/>
  <c r="U43"/>
  <c r="Q43"/>
  <c r="AC42"/>
  <c r="Y42"/>
  <c r="U42"/>
  <c r="Q42"/>
  <c r="AC41"/>
  <c r="Y41"/>
  <c r="I41" s="1"/>
  <c r="H41" s="1"/>
  <c r="U41"/>
  <c r="Q41"/>
  <c r="AC40"/>
  <c r="Y40"/>
  <c r="U40"/>
  <c r="Q40"/>
  <c r="AC39"/>
  <c r="Y39"/>
  <c r="I39" s="1"/>
  <c r="H39" s="1"/>
  <c r="U39"/>
  <c r="Q39"/>
  <c r="AC38"/>
  <c r="Y38"/>
  <c r="U38"/>
  <c r="Q38"/>
  <c r="AC37"/>
  <c r="Y37"/>
  <c r="I37" s="1"/>
  <c r="H37" s="1"/>
  <c r="U37"/>
  <c r="Q37"/>
  <c r="AC36"/>
  <c r="Y36"/>
  <c r="U36"/>
  <c r="Q36"/>
  <c r="AC35"/>
  <c r="Y35"/>
  <c r="I35" s="1"/>
  <c r="H35" s="1"/>
  <c r="U35"/>
  <c r="Q35"/>
  <c r="AC34"/>
  <c r="Y34"/>
  <c r="U34"/>
  <c r="Q34"/>
  <c r="AC33"/>
  <c r="Y33"/>
  <c r="I33" s="1"/>
  <c r="H33" s="1"/>
  <c r="U33"/>
  <c r="Q33"/>
  <c r="AC32"/>
  <c r="Y32"/>
  <c r="U32"/>
  <c r="Q32"/>
  <c r="AC31"/>
  <c r="Y31"/>
  <c r="I31" s="1"/>
  <c r="H31" s="1"/>
  <c r="U31"/>
  <c r="Q31"/>
  <c r="AC30"/>
  <c r="Y30"/>
  <c r="U30"/>
  <c r="Q30"/>
  <c r="AC29"/>
  <c r="Y29"/>
  <c r="I29" s="1"/>
  <c r="H29" s="1"/>
  <c r="U29"/>
  <c r="Q29"/>
  <c r="AC28"/>
  <c r="Y28"/>
  <c r="U28"/>
  <c r="Q28"/>
  <c r="AC27"/>
  <c r="Y27"/>
  <c r="I27" s="1"/>
  <c r="H27" s="1"/>
  <c r="U27"/>
  <c r="Q27"/>
  <c r="AC26"/>
  <c r="Y26"/>
  <c r="U26"/>
  <c r="Q26"/>
  <c r="AC25"/>
  <c r="Y25"/>
  <c r="I25" s="1"/>
  <c r="H25" s="1"/>
  <c r="U25"/>
  <c r="Q25"/>
  <c r="AC24"/>
  <c r="Y24"/>
  <c r="U24"/>
  <c r="Q24"/>
  <c r="AC23"/>
  <c r="Y23"/>
  <c r="I23" s="1"/>
  <c r="H23" s="1"/>
  <c r="U23"/>
  <c r="Q23"/>
  <c r="AC21"/>
  <c r="Y21"/>
  <c r="U21"/>
  <c r="Q21"/>
  <c r="AC18"/>
  <c r="Y18"/>
  <c r="I18" s="1"/>
  <c r="H18" s="1"/>
  <c r="U18"/>
  <c r="Q18"/>
  <c r="AC17"/>
  <c r="Y17"/>
  <c r="U17"/>
  <c r="Q17"/>
  <c r="AC15"/>
  <c r="Y15"/>
  <c r="I15" s="1"/>
  <c r="H15" s="1"/>
  <c r="U15"/>
  <c r="Q15"/>
  <c r="AC12"/>
  <c r="Y12"/>
  <c r="U12"/>
  <c r="Q12"/>
  <c r="AC11"/>
  <c r="Y11"/>
  <c r="I11" s="1"/>
  <c r="H11" s="1"/>
  <c r="U11"/>
  <c r="Q11"/>
  <c r="AC8"/>
  <c r="Y8"/>
  <c r="U8"/>
  <c r="Q8"/>
  <c r="AC6"/>
  <c r="Y6"/>
  <c r="I6" s="1"/>
  <c r="H6" s="1"/>
  <c r="U6"/>
  <c r="Q6"/>
  <c r="AC22"/>
  <c r="Y22"/>
  <c r="U22"/>
  <c r="Q22"/>
  <c r="AC20"/>
  <c r="Y20"/>
  <c r="I20" s="1"/>
  <c r="H20" s="1"/>
  <c r="U20"/>
  <c r="Q20"/>
  <c r="AC19"/>
  <c r="Y19"/>
  <c r="U19"/>
  <c r="Q19"/>
  <c r="AC16"/>
  <c r="Y16"/>
  <c r="I16" s="1"/>
  <c r="H16" s="1"/>
  <c r="U16"/>
  <c r="Q16"/>
  <c r="AC14"/>
  <c r="Y14"/>
  <c r="U14"/>
  <c r="Q14"/>
  <c r="AC13"/>
  <c r="Y13"/>
  <c r="I13" s="1"/>
  <c r="H13" s="1"/>
  <c r="U13"/>
  <c r="Q13"/>
  <c r="AC10"/>
  <c r="Y10"/>
  <c r="U10"/>
  <c r="Q10"/>
  <c r="AC9"/>
  <c r="Y9"/>
  <c r="I9" s="1"/>
  <c r="H9" s="1"/>
  <c r="U9"/>
  <c r="Q9"/>
  <c r="AC7"/>
  <c r="Y7"/>
  <c r="U7"/>
  <c r="Q7"/>
  <c r="I18" i="5" l="1"/>
  <c r="H18" s="1"/>
  <c r="I40"/>
  <c r="H40" s="1"/>
  <c r="I43"/>
  <c r="H43" s="1"/>
  <c r="I52"/>
  <c r="H52" s="1"/>
  <c r="I14"/>
  <c r="H14" s="1"/>
  <c r="I9"/>
  <c r="H9" s="1"/>
  <c r="I32"/>
  <c r="H32" s="1"/>
  <c r="I48"/>
  <c r="H48" s="1"/>
  <c r="I59"/>
  <c r="I24"/>
  <c r="H24" s="1"/>
  <c r="I26"/>
  <c r="H26" s="1"/>
  <c r="I38"/>
  <c r="H38" s="1"/>
  <c r="I63"/>
  <c r="I23"/>
  <c r="H23" s="1"/>
  <c r="I29"/>
  <c r="H29" s="1"/>
  <c r="I27"/>
  <c r="H27" s="1"/>
  <c r="I11"/>
  <c r="H11" s="1"/>
  <c r="I16"/>
  <c r="H16" s="1"/>
  <c r="I17"/>
  <c r="H17" s="1"/>
  <c r="I34"/>
  <c r="H34" s="1"/>
  <c r="I37"/>
  <c r="H37" s="1"/>
  <c r="I39"/>
  <c r="H39" s="1"/>
  <c r="I50"/>
  <c r="H50" s="1"/>
  <c r="J53"/>
  <c r="J55"/>
  <c r="J57"/>
  <c r="J59"/>
  <c r="J61"/>
  <c r="J63"/>
  <c r="J65"/>
  <c r="I20"/>
  <c r="H20" s="1"/>
  <c r="I12"/>
  <c r="H12" s="1"/>
  <c r="I25"/>
  <c r="H25" s="1"/>
  <c r="I30"/>
  <c r="H30" s="1"/>
  <c r="I33"/>
  <c r="H33" s="1"/>
  <c r="I35"/>
  <c r="H35" s="1"/>
  <c r="I46"/>
  <c r="H46" s="1"/>
  <c r="I49"/>
  <c r="H49" s="1"/>
  <c r="I51"/>
  <c r="H51" s="1"/>
  <c r="I54"/>
  <c r="I56"/>
  <c r="I58"/>
  <c r="I60"/>
  <c r="I62"/>
  <c r="I64"/>
  <c r="I13"/>
  <c r="H13" s="1"/>
  <c r="I21"/>
  <c r="H21" s="1"/>
  <c r="I15"/>
  <c r="H15" s="1"/>
  <c r="I8"/>
  <c r="H8" s="1"/>
  <c r="I28"/>
  <c r="H28" s="1"/>
  <c r="I19"/>
  <c r="H19" s="1"/>
  <c r="I31"/>
  <c r="H31" s="1"/>
  <c r="I42"/>
  <c r="H42" s="1"/>
  <c r="I45"/>
  <c r="H45" s="1"/>
  <c r="I47"/>
  <c r="H47" s="1"/>
  <c r="J54"/>
  <c r="J56"/>
  <c r="J58"/>
  <c r="J60"/>
  <c r="J62"/>
  <c r="J64"/>
  <c r="I33" i="6"/>
  <c r="I37"/>
  <c r="I41"/>
  <c r="I45"/>
  <c r="I49"/>
  <c r="I53"/>
  <c r="I57"/>
  <c r="I61"/>
  <c r="I65"/>
  <c r="I31"/>
  <c r="H31" s="1"/>
  <c r="I35"/>
  <c r="I39"/>
  <c r="I43"/>
  <c r="I47"/>
  <c r="I51"/>
  <c r="I55"/>
  <c r="I59"/>
  <c r="I63"/>
  <c r="I7"/>
  <c r="H7" s="1"/>
  <c r="I9"/>
  <c r="H9" s="1"/>
  <c r="I11"/>
  <c r="H11" s="1"/>
  <c r="I13"/>
  <c r="H13" s="1"/>
  <c r="I17"/>
  <c r="H17" s="1"/>
  <c r="I23"/>
  <c r="H23" s="1"/>
  <c r="I27"/>
  <c r="H27" s="1"/>
  <c r="I34"/>
  <c r="I38"/>
  <c r="I42"/>
  <c r="I46"/>
  <c r="I50"/>
  <c r="I54"/>
  <c r="I58"/>
  <c r="I62"/>
  <c r="K32"/>
  <c r="H32" s="1"/>
  <c r="K33"/>
  <c r="H33" s="1"/>
  <c r="K34"/>
  <c r="H34" s="1"/>
  <c r="K35"/>
  <c r="H35" s="1"/>
  <c r="K36"/>
  <c r="H36" s="1"/>
  <c r="K37"/>
  <c r="H37" s="1"/>
  <c r="K38"/>
  <c r="H38" s="1"/>
  <c r="K39"/>
  <c r="K40"/>
  <c r="H40" s="1"/>
  <c r="K41"/>
  <c r="H41" s="1"/>
  <c r="K42"/>
  <c r="H42" s="1"/>
  <c r="K43"/>
  <c r="H43" s="1"/>
  <c r="K44"/>
  <c r="H44" s="1"/>
  <c r="K45"/>
  <c r="H45" s="1"/>
  <c r="K46"/>
  <c r="H46" s="1"/>
  <c r="K47"/>
  <c r="H47" s="1"/>
  <c r="K48"/>
  <c r="H48" s="1"/>
  <c r="K49"/>
  <c r="H49" s="1"/>
  <c r="K50"/>
  <c r="H50" s="1"/>
  <c r="K51"/>
  <c r="H51" s="1"/>
  <c r="K52"/>
  <c r="H52" s="1"/>
  <c r="K53"/>
  <c r="H53" s="1"/>
  <c r="K54"/>
  <c r="H54" s="1"/>
  <c r="K55"/>
  <c r="H55" s="1"/>
  <c r="K56"/>
  <c r="H56" s="1"/>
  <c r="K57"/>
  <c r="H57" s="1"/>
  <c r="K58"/>
  <c r="H58" s="1"/>
  <c r="K59"/>
  <c r="H59" s="1"/>
  <c r="K60"/>
  <c r="H60" s="1"/>
  <c r="K61"/>
  <c r="H61" s="1"/>
  <c r="K62"/>
  <c r="H62" s="1"/>
  <c r="K63"/>
  <c r="H63" s="1"/>
  <c r="K64"/>
  <c r="H64" s="1"/>
  <c r="K65"/>
  <c r="H65" s="1"/>
  <c r="H53" i="5"/>
  <c r="H55"/>
  <c r="H57"/>
  <c r="H59"/>
  <c r="H61"/>
  <c r="H63"/>
  <c r="H65"/>
  <c r="H54"/>
  <c r="H56"/>
  <c r="H58"/>
  <c r="H60"/>
  <c r="H62"/>
  <c r="H64"/>
  <c r="I8" i="2"/>
  <c r="H8" s="1"/>
  <c r="I13"/>
  <c r="H13" s="1"/>
  <c r="I22"/>
  <c r="H22" s="1"/>
  <c r="I11"/>
  <c r="H11" s="1"/>
  <c r="I21"/>
  <c r="H21" s="1"/>
  <c r="I12"/>
  <c r="H12" s="1"/>
  <c r="I18"/>
  <c r="H18" s="1"/>
  <c r="I25"/>
  <c r="H25" s="1"/>
  <c r="I33"/>
  <c r="H33" s="1"/>
  <c r="I36"/>
  <c r="H36" s="1"/>
  <c r="I42"/>
  <c r="H42" s="1"/>
  <c r="I49"/>
  <c r="H49" s="1"/>
  <c r="I52"/>
  <c r="H52" s="1"/>
  <c r="I58"/>
  <c r="H58" s="1"/>
  <c r="I65"/>
  <c r="H65" s="1"/>
  <c r="I15"/>
  <c r="H15" s="1"/>
  <c r="I24"/>
  <c r="H24" s="1"/>
  <c r="I14"/>
  <c r="H14" s="1"/>
  <c r="I26"/>
  <c r="H26" s="1"/>
  <c r="I29"/>
  <c r="H29" s="1"/>
  <c r="I32"/>
  <c r="H32" s="1"/>
  <c r="I38"/>
  <c r="H38" s="1"/>
  <c r="I45"/>
  <c r="H45" s="1"/>
  <c r="I48"/>
  <c r="H48" s="1"/>
  <c r="I54"/>
  <c r="H54" s="1"/>
  <c r="I61"/>
  <c r="H61" s="1"/>
  <c r="I64"/>
  <c r="H64" s="1"/>
  <c r="I6"/>
  <c r="H6" s="1"/>
  <c r="I19"/>
  <c r="H19" s="1"/>
  <c r="I10"/>
  <c r="H10" s="1"/>
  <c r="I17"/>
  <c r="H17" s="1"/>
  <c r="I23"/>
  <c r="H23" s="1"/>
  <c r="I28"/>
  <c r="H28" s="1"/>
  <c r="I34"/>
  <c r="H34" s="1"/>
  <c r="I41"/>
  <c r="H41" s="1"/>
  <c r="I44"/>
  <c r="H44" s="1"/>
  <c r="I50"/>
  <c r="H50" s="1"/>
  <c r="I57"/>
  <c r="H57" s="1"/>
  <c r="I60"/>
  <c r="H60" s="1"/>
  <c r="I7" i="1"/>
  <c r="H7" s="1"/>
  <c r="I10"/>
  <c r="H10" s="1"/>
  <c r="I14"/>
  <c r="H14" s="1"/>
  <c r="I19"/>
  <c r="H19" s="1"/>
  <c r="I22"/>
  <c r="H22" s="1"/>
  <c r="I8"/>
  <c r="H8" s="1"/>
  <c r="I12"/>
  <c r="H12" s="1"/>
  <c r="I17"/>
  <c r="H17" s="1"/>
  <c r="I21"/>
  <c r="H21" s="1"/>
  <c r="I24"/>
  <c r="H24" s="1"/>
  <c r="I26"/>
  <c r="H26" s="1"/>
  <c r="I28"/>
  <c r="H28" s="1"/>
  <c r="I30"/>
  <c r="H30" s="1"/>
  <c r="I32"/>
  <c r="H32" s="1"/>
  <c r="I34"/>
  <c r="H34" s="1"/>
  <c r="I36"/>
  <c r="H36" s="1"/>
  <c r="I38"/>
  <c r="H38" s="1"/>
  <c r="I40"/>
  <c r="H40" s="1"/>
  <c r="I42"/>
  <c r="H42" s="1"/>
  <c r="I44"/>
  <c r="H44" s="1"/>
  <c r="I46"/>
  <c r="H46" s="1"/>
  <c r="I48"/>
  <c r="H48" s="1"/>
  <c r="I50"/>
  <c r="H50" s="1"/>
  <c r="I52"/>
  <c r="H52" s="1"/>
  <c r="I54"/>
  <c r="H54" s="1"/>
  <c r="I56"/>
  <c r="H56" s="1"/>
  <c r="I58"/>
  <c r="H58" s="1"/>
  <c r="I60"/>
  <c r="H60" s="1"/>
  <c r="I62"/>
  <c r="H62" s="1"/>
  <c r="I64"/>
  <c r="H64" s="1"/>
  <c r="H39" i="6" l="1"/>
</calcChain>
</file>

<file path=xl/sharedStrings.xml><?xml version="1.0" encoding="utf-8"?>
<sst xmlns="http://schemas.openxmlformats.org/spreadsheetml/2006/main" count="416" uniqueCount="67">
  <si>
    <t>ROUND 1</t>
  </si>
  <si>
    <t>Pembrokeshire Karting Championship 2020</t>
  </si>
  <si>
    <t>POINTS</t>
  </si>
  <si>
    <r>
      <t xml:space="preserve">RACE 1 </t>
    </r>
    <r>
      <rPr>
        <b/>
        <sz val="8"/>
        <color rgb="FF00B0F0"/>
        <rFont val="Calibri"/>
        <family val="2"/>
        <scheme val="minor"/>
      </rPr>
      <t>(8 laps)</t>
    </r>
  </si>
  <si>
    <r>
      <t xml:space="preserve">RACE 2 </t>
    </r>
    <r>
      <rPr>
        <b/>
        <sz val="8"/>
        <color rgb="FF00B0F0"/>
        <rFont val="Calibri"/>
        <family val="2"/>
        <scheme val="minor"/>
      </rPr>
      <t>(8 laps)</t>
    </r>
  </si>
  <si>
    <r>
      <t xml:space="preserve">RACE 3 </t>
    </r>
    <r>
      <rPr>
        <b/>
        <sz val="8"/>
        <color rgb="FF00B0F0"/>
        <rFont val="Calibri"/>
        <family val="2"/>
        <scheme val="minor"/>
      </rPr>
      <t>(8 laps)</t>
    </r>
  </si>
  <si>
    <r>
      <t xml:space="preserve">RACE 4 </t>
    </r>
    <r>
      <rPr>
        <b/>
        <sz val="8"/>
        <color rgb="FF00B0F0"/>
        <rFont val="Calibri"/>
        <family val="2"/>
        <scheme val="minor"/>
      </rPr>
      <t>(8 laps)</t>
    </r>
  </si>
  <si>
    <r>
      <t xml:space="preserve">RACE 5 </t>
    </r>
    <r>
      <rPr>
        <b/>
        <sz val="8"/>
        <color rgb="FF00B0F0"/>
        <rFont val="Calibri"/>
        <family val="2"/>
        <scheme val="minor"/>
      </rPr>
      <t>(20 laps)</t>
    </r>
  </si>
  <si>
    <t>Lights</t>
  </si>
  <si>
    <t>Heavies</t>
  </si>
  <si>
    <t>Rookie Cup</t>
  </si>
  <si>
    <t>Ladies Cup</t>
  </si>
  <si>
    <t>Masters Cup</t>
  </si>
  <si>
    <r>
      <rPr>
        <b/>
        <sz val="8"/>
        <color rgb="FFFF0000"/>
        <rFont val="Calibri"/>
        <family val="2"/>
        <scheme val="minor"/>
      </rPr>
      <t xml:space="preserve">~LIVE~ </t>
    </r>
    <r>
      <rPr>
        <b/>
        <sz val="8"/>
        <color theme="0"/>
        <rFont val="Calibri"/>
        <family val="2"/>
        <scheme val="minor"/>
      </rPr>
      <t>OVERALL STANDINGS</t>
    </r>
  </si>
  <si>
    <t>Qualifying</t>
  </si>
  <si>
    <t>Sprint</t>
  </si>
  <si>
    <t>Feature</t>
  </si>
  <si>
    <r>
      <rPr>
        <b/>
        <sz val="6"/>
        <color rgb="FFFF0000"/>
        <rFont val="Calibri"/>
        <family val="2"/>
        <scheme val="minor"/>
      </rPr>
      <t xml:space="preserve">~ LIVE ~ </t>
    </r>
    <r>
      <rPr>
        <b/>
        <sz val="6"/>
        <color theme="0"/>
        <rFont val="Calibri"/>
        <family val="2"/>
        <scheme val="minor"/>
      </rPr>
      <t>R1 Points</t>
    </r>
  </si>
  <si>
    <t>R1 Penalty Points</t>
  </si>
  <si>
    <t>Starting Position</t>
  </si>
  <si>
    <t>Finish Position</t>
  </si>
  <si>
    <t>Points Earned</t>
  </si>
  <si>
    <t>Fastest Lap</t>
  </si>
  <si>
    <t>Andrew Beckett</t>
  </si>
  <si>
    <t>l</t>
  </si>
  <si>
    <t>r</t>
  </si>
  <si>
    <t>STANDARD POINTS</t>
  </si>
  <si>
    <t>DOUBLE POINTS</t>
  </si>
  <si>
    <t>Joshua Partis</t>
  </si>
  <si>
    <t>Richard Howells</t>
  </si>
  <si>
    <t>Cameron Williams</t>
  </si>
  <si>
    <t>Mike Holder</t>
  </si>
  <si>
    <t>m</t>
  </si>
  <si>
    <t>Rob Williams</t>
  </si>
  <si>
    <t>Kieran George</t>
  </si>
  <si>
    <t>Sean Barry</t>
  </si>
  <si>
    <t>Alan Williams</t>
  </si>
  <si>
    <t>Michael Davies</t>
  </si>
  <si>
    <t>h</t>
  </si>
  <si>
    <t>James Williams</t>
  </si>
  <si>
    <t>James Phillips</t>
  </si>
  <si>
    <t>Daniel Holloway</t>
  </si>
  <si>
    <t>Brian Newton</t>
  </si>
  <si>
    <t>Jack Allen</t>
  </si>
  <si>
    <t>Gump Davies</t>
  </si>
  <si>
    <t>Andrew Martin</t>
  </si>
  <si>
    <t>ROUND 2</t>
  </si>
  <si>
    <r>
      <rPr>
        <b/>
        <sz val="6"/>
        <color rgb="FFFF0000"/>
        <rFont val="Calibri"/>
        <family val="2"/>
        <scheme val="minor"/>
      </rPr>
      <t>~ LIVE ~</t>
    </r>
    <r>
      <rPr>
        <b/>
        <sz val="6"/>
        <color theme="0"/>
        <rFont val="Calibri"/>
        <family val="2"/>
        <scheme val="minor"/>
      </rPr>
      <t xml:space="preserve"> R2 Points</t>
    </r>
  </si>
  <si>
    <t>R1 Points</t>
  </si>
  <si>
    <t>Penalty Points</t>
  </si>
  <si>
    <t xml:space="preserve">Quali Lap </t>
  </si>
  <si>
    <t>Keiran George</t>
  </si>
  <si>
    <t>Niall Williams</t>
  </si>
  <si>
    <t>Gareth Hawkins</t>
  </si>
  <si>
    <t>Jeremy Absalom</t>
  </si>
  <si>
    <t>Will Fairclough</t>
  </si>
  <si>
    <t>ROUND 3</t>
  </si>
  <si>
    <r>
      <rPr>
        <b/>
        <sz val="6"/>
        <color rgb="FFFF0000"/>
        <rFont val="Calibri"/>
        <family val="2"/>
        <scheme val="minor"/>
      </rPr>
      <t>~ LIVE ~</t>
    </r>
    <r>
      <rPr>
        <b/>
        <sz val="6"/>
        <color theme="0"/>
        <rFont val="Calibri"/>
        <family val="2"/>
        <scheme val="minor"/>
      </rPr>
      <t xml:space="preserve"> R3 Points</t>
    </r>
  </si>
  <si>
    <t>R2 Points</t>
  </si>
  <si>
    <t>Ashley Hutchings</t>
  </si>
  <si>
    <t>Tash Reynolds</t>
  </si>
  <si>
    <t>Alex Luke</t>
  </si>
  <si>
    <t>ROUND 4</t>
  </si>
  <si>
    <r>
      <rPr>
        <b/>
        <sz val="6"/>
        <color rgb="FFFF0000"/>
        <rFont val="Calibri"/>
        <family val="2"/>
        <scheme val="minor"/>
      </rPr>
      <t>~ LIVE ~</t>
    </r>
    <r>
      <rPr>
        <b/>
        <sz val="6"/>
        <color theme="0"/>
        <rFont val="Calibri"/>
        <family val="2"/>
        <scheme val="minor"/>
      </rPr>
      <t xml:space="preserve"> R4 Points</t>
    </r>
  </si>
  <si>
    <t>R3 Points</t>
  </si>
  <si>
    <t>Aled Davies</t>
  </si>
  <si>
    <t>Royston Badham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</si>
</sst>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1"/>
      <color theme="1"/>
      <name val="Calibri"/>
      <family val="2"/>
      <scheme val="minor"/>
    </font>
    <font>
      <b/>
      <sz val="11"/>
      <color theme="0"/>
      <name val="Microgramma D OT Extended"/>
      <family val="3"/>
    </font>
    <font>
      <b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Microgramma D OT Extended"/>
      <family val="3"/>
    </font>
    <font>
      <u/>
      <sz val="11"/>
      <color theme="10"/>
      <name val="Calibri"/>
      <family val="2"/>
    </font>
    <font>
      <b/>
      <sz val="9"/>
      <color rgb="FF00B0F0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rgb="FF002060"/>
      <name val="Calibri"/>
      <family val="2"/>
    </font>
    <font>
      <b/>
      <sz val="10"/>
      <color rgb="FF00B0F0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6"/>
      <color rgb="FF00B050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8" tint="-0.499984740745262"/>
      <name val="Calibri"/>
      <family val="2"/>
      <scheme val="minor"/>
    </font>
    <font>
      <b/>
      <sz val="6"/>
      <color theme="7" tint="-0.499984740745262"/>
      <name val="Calibri"/>
      <family val="2"/>
      <scheme val="minor"/>
    </font>
    <font>
      <b/>
      <sz val="6"/>
      <color theme="9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rgb="FFFFFF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5"/>
      <color rgb="FFFFFF00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Arial"/>
      <family val="2"/>
    </font>
    <font>
      <b/>
      <sz val="6"/>
      <name val="Calibri"/>
      <family val="2"/>
      <scheme val="minor"/>
    </font>
    <font>
      <sz val="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133">
    <xf numFmtId="0" fontId="0" fillId="0" borderId="0" xfId="0"/>
    <xf numFmtId="0" fontId="3" fillId="2" borderId="2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6" fillId="2" borderId="4" xfId="1" applyFont="1" applyFill="1" applyBorder="1" applyAlignment="1" applyProtection="1">
      <alignment vertical="center"/>
      <protection hidden="1"/>
    </xf>
    <xf numFmtId="0" fontId="7" fillId="2" borderId="0" xfId="1" applyFont="1" applyFill="1" applyBorder="1" applyAlignment="1" applyProtection="1">
      <alignment vertical="center"/>
      <protection hidden="1"/>
    </xf>
    <xf numFmtId="0" fontId="8" fillId="2" borderId="0" xfId="1" applyFont="1" applyFill="1" applyBorder="1" applyAlignment="1" applyProtection="1">
      <alignment vertical="center"/>
      <protection hidden="1"/>
    </xf>
    <xf numFmtId="0" fontId="11" fillId="2" borderId="1" xfId="1" applyFont="1" applyFill="1" applyBorder="1" applyAlignment="1" applyProtection="1">
      <alignment vertical="center"/>
      <protection hidden="1"/>
    </xf>
    <xf numFmtId="0" fontId="11" fillId="3" borderId="10" xfId="1" applyFont="1" applyFill="1" applyBorder="1" applyAlignment="1" applyProtection="1">
      <alignment vertical="center"/>
      <protection hidden="1"/>
    </xf>
    <xf numFmtId="0" fontId="11" fillId="2" borderId="4" xfId="1" applyFont="1" applyFill="1" applyBorder="1" applyAlignment="1" applyProtection="1">
      <alignment vertical="center"/>
      <protection hidden="1"/>
    </xf>
    <xf numFmtId="0" fontId="11" fillId="3" borderId="13" xfId="1" applyFont="1" applyFill="1" applyBorder="1" applyAlignment="1" applyProtection="1">
      <alignment vertical="center"/>
      <protection hidden="1"/>
    </xf>
    <xf numFmtId="0" fontId="20" fillId="9" borderId="16" xfId="0" applyFont="1" applyFill="1" applyBorder="1" applyAlignment="1" applyProtection="1">
      <alignment horizontal="center" vertical="center" wrapText="1"/>
      <protection hidden="1"/>
    </xf>
    <xf numFmtId="0" fontId="21" fillId="9" borderId="17" xfId="0" applyFont="1" applyFill="1" applyBorder="1" applyAlignment="1" applyProtection="1">
      <alignment horizontal="center" vertical="center" wrapText="1"/>
      <protection hidden="1"/>
    </xf>
    <xf numFmtId="0" fontId="22" fillId="3" borderId="16" xfId="0" applyFont="1" applyFill="1" applyBorder="1" applyAlignment="1" applyProtection="1">
      <alignment horizontal="center" vertical="center" wrapText="1"/>
      <protection hidden="1"/>
    </xf>
    <xf numFmtId="0" fontId="22" fillId="10" borderId="18" xfId="0" applyFont="1" applyFill="1" applyBorder="1" applyAlignment="1" applyProtection="1">
      <alignment horizontal="center" vertical="center" wrapText="1"/>
      <protection hidden="1"/>
    </xf>
    <xf numFmtId="0" fontId="22" fillId="11" borderId="18" xfId="0" applyFont="1" applyFill="1" applyBorder="1" applyAlignment="1" applyProtection="1">
      <alignment horizontal="center" vertical="center" wrapText="1"/>
      <protection hidden="1"/>
    </xf>
    <xf numFmtId="0" fontId="22" fillId="3" borderId="17" xfId="0" applyFont="1" applyFill="1" applyBorder="1" applyAlignment="1" applyProtection="1">
      <alignment horizontal="center" vertical="center" wrapText="1"/>
      <protection hidden="1"/>
    </xf>
    <xf numFmtId="0" fontId="22" fillId="11" borderId="17" xfId="0" applyFont="1" applyFill="1" applyBorder="1" applyAlignment="1" applyProtection="1">
      <alignment horizontal="center" vertical="center" wrapText="1"/>
      <protection hidden="1"/>
    </xf>
    <xf numFmtId="0" fontId="11" fillId="2" borderId="19" xfId="1" applyFont="1" applyFill="1" applyBorder="1" applyAlignment="1" applyProtection="1">
      <alignment vertical="center"/>
      <protection hidden="1"/>
    </xf>
    <xf numFmtId="0" fontId="11" fillId="3" borderId="20" xfId="1" applyFont="1" applyFill="1" applyBorder="1" applyAlignment="1" applyProtection="1">
      <alignment vertical="center"/>
      <protection hidden="1"/>
    </xf>
    <xf numFmtId="0" fontId="23" fillId="3" borderId="21" xfId="0" applyFont="1" applyFill="1" applyBorder="1" applyAlignment="1" applyProtection="1">
      <alignment horizontal="center" vertical="center" wrapText="1"/>
      <protection hidden="1"/>
    </xf>
    <xf numFmtId="0" fontId="24" fillId="2" borderId="22" xfId="0" applyFont="1" applyFill="1" applyBorder="1" applyAlignment="1" applyProtection="1">
      <alignment horizontal="center" vertical="center" wrapText="1"/>
      <protection hidden="1"/>
    </xf>
    <xf numFmtId="0" fontId="17" fillId="9" borderId="19" xfId="0" applyFont="1" applyFill="1" applyBorder="1" applyAlignment="1" applyProtection="1">
      <alignment horizontal="center" vertical="center" wrapText="1"/>
      <protection hidden="1"/>
    </xf>
    <xf numFmtId="0" fontId="25" fillId="9" borderId="23" xfId="0" applyFont="1" applyFill="1" applyBorder="1" applyAlignment="1" applyProtection="1">
      <alignment horizontal="center" vertical="center" wrapText="1"/>
      <protection hidden="1"/>
    </xf>
    <xf numFmtId="0" fontId="26" fillId="3" borderId="19" xfId="0" applyFont="1" applyFill="1" applyBorder="1" applyAlignment="1" applyProtection="1">
      <alignment horizontal="center" vertical="center" wrapText="1"/>
      <protection hidden="1"/>
    </xf>
    <xf numFmtId="0" fontId="26" fillId="10" borderId="24" xfId="0" applyFont="1" applyFill="1" applyBorder="1" applyAlignment="1" applyProtection="1">
      <alignment horizontal="center" vertical="center" wrapText="1"/>
      <protection hidden="1"/>
    </xf>
    <xf numFmtId="0" fontId="26" fillId="11" borderId="24" xfId="0" applyFont="1" applyFill="1" applyBorder="1" applyAlignment="1" applyProtection="1">
      <alignment horizontal="center" vertical="center" wrapText="1"/>
      <protection hidden="1"/>
    </xf>
    <xf numFmtId="0" fontId="26" fillId="3" borderId="23" xfId="0" applyFont="1" applyFill="1" applyBorder="1" applyAlignment="1" applyProtection="1">
      <alignment horizontal="center" vertical="center" wrapText="1"/>
      <protection hidden="1"/>
    </xf>
    <xf numFmtId="0" fontId="26" fillId="11" borderId="23" xfId="0" applyFont="1" applyFill="1" applyBorder="1" applyAlignment="1" applyProtection="1">
      <alignment horizontal="center" vertical="center" wrapText="1"/>
      <protection hidden="1"/>
    </xf>
    <xf numFmtId="0" fontId="27" fillId="2" borderId="11" xfId="0" applyFont="1" applyFill="1" applyBorder="1" applyAlignment="1" applyProtection="1">
      <alignment horizontal="center"/>
      <protection hidden="1"/>
    </xf>
    <xf numFmtId="0" fontId="28" fillId="3" borderId="25" xfId="0" applyFont="1" applyFill="1" applyBorder="1" applyProtection="1">
      <protection locked="0"/>
    </xf>
    <xf numFmtId="0" fontId="29" fillId="0" borderId="25" xfId="0" applyFont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center"/>
      <protection locked="0"/>
    </xf>
    <xf numFmtId="1" fontId="24" fillId="2" borderId="25" xfId="0" applyNumberFormat="1" applyFont="1" applyFill="1" applyBorder="1" applyAlignment="1" applyProtection="1">
      <alignment horizontal="center"/>
      <protection hidden="1"/>
    </xf>
    <xf numFmtId="1" fontId="30" fillId="9" borderId="11" xfId="0" applyNumberFormat="1" applyFont="1" applyFill="1" applyBorder="1" applyAlignment="1" applyProtection="1">
      <alignment horizontal="center"/>
      <protection hidden="1"/>
    </xf>
    <xf numFmtId="1" fontId="32" fillId="0" borderId="11" xfId="0" applyNumberFormat="1" applyFont="1" applyBorder="1" applyAlignment="1" applyProtection="1">
      <alignment horizontal="center"/>
      <protection locked="0"/>
    </xf>
    <xf numFmtId="1" fontId="32" fillId="10" borderId="26" xfId="0" applyNumberFormat="1" applyFont="1" applyFill="1" applyBorder="1" applyAlignment="1" applyProtection="1">
      <alignment horizontal="center"/>
      <protection locked="0"/>
    </xf>
    <xf numFmtId="1" fontId="32" fillId="11" borderId="26" xfId="0" applyNumberFormat="1" applyFont="1" applyFill="1" applyBorder="1" applyAlignment="1" applyProtection="1">
      <alignment horizontal="center"/>
      <protection hidden="1"/>
    </xf>
    <xf numFmtId="164" fontId="32" fillId="0" borderId="12" xfId="0" applyNumberFormat="1" applyFont="1" applyBorder="1" applyAlignment="1" applyProtection="1">
      <alignment horizontal="center"/>
      <protection locked="0"/>
    </xf>
    <xf numFmtId="1" fontId="32" fillId="11" borderId="12" xfId="0" applyNumberFormat="1" applyFont="1" applyFill="1" applyBorder="1" applyAlignment="1" applyProtection="1">
      <alignment horizontal="center"/>
      <protection hidden="1"/>
    </xf>
    <xf numFmtId="0" fontId="27" fillId="2" borderId="27" xfId="0" applyFont="1" applyFill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locked="0"/>
    </xf>
    <xf numFmtId="0" fontId="31" fillId="9" borderId="29" xfId="0" applyFont="1" applyFill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Protection="1">
      <protection hidden="1"/>
    </xf>
    <xf numFmtId="0" fontId="28" fillId="3" borderId="28" xfId="0" applyFont="1" applyFill="1" applyBorder="1" applyProtection="1">
      <protection locked="0"/>
    </xf>
    <xf numFmtId="0" fontId="29" fillId="0" borderId="30" xfId="0" applyFont="1" applyBorder="1" applyAlignment="1" applyProtection="1">
      <alignment horizontal="center"/>
      <protection locked="0"/>
    </xf>
    <xf numFmtId="1" fontId="24" fillId="2" borderId="28" xfId="0" applyNumberFormat="1" applyFont="1" applyFill="1" applyBorder="1" applyAlignment="1" applyProtection="1">
      <alignment horizontal="center"/>
      <protection hidden="1"/>
    </xf>
    <xf numFmtId="1" fontId="30" fillId="9" borderId="19" xfId="0" applyNumberFormat="1" applyFont="1" applyFill="1" applyBorder="1" applyAlignment="1" applyProtection="1">
      <alignment horizontal="center"/>
      <protection hidden="1"/>
    </xf>
    <xf numFmtId="0" fontId="31" fillId="9" borderId="31" xfId="0" applyFont="1" applyFill="1" applyBorder="1" applyAlignment="1" applyProtection="1">
      <alignment horizontal="center"/>
      <protection locked="0"/>
    </xf>
    <xf numFmtId="1" fontId="32" fillId="0" borderId="32" xfId="0" applyNumberFormat="1" applyFont="1" applyBorder="1" applyAlignment="1" applyProtection="1">
      <alignment horizontal="center"/>
      <protection locked="0"/>
    </xf>
    <xf numFmtId="1" fontId="32" fillId="10" borderId="33" xfId="0" applyNumberFormat="1" applyFont="1" applyFill="1" applyBorder="1" applyAlignment="1" applyProtection="1">
      <alignment horizontal="center"/>
      <protection locked="0"/>
    </xf>
    <xf numFmtId="1" fontId="32" fillId="11" borderId="24" xfId="0" applyNumberFormat="1" applyFont="1" applyFill="1" applyBorder="1" applyAlignment="1" applyProtection="1">
      <alignment horizontal="center"/>
      <protection hidden="1"/>
    </xf>
    <xf numFmtId="164" fontId="32" fillId="0" borderId="31" xfId="0" applyNumberFormat="1" applyFont="1" applyBorder="1" applyAlignment="1" applyProtection="1">
      <alignment horizontal="center"/>
      <protection locked="0"/>
    </xf>
    <xf numFmtId="1" fontId="32" fillId="11" borderId="23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8" fillId="3" borderId="25" xfId="0" applyFont="1" applyFill="1" applyBorder="1" applyProtection="1"/>
    <xf numFmtId="0" fontId="29" fillId="0" borderId="25" xfId="0" applyFont="1" applyBorder="1" applyAlignment="1" applyProtection="1">
      <alignment horizontal="center"/>
    </xf>
    <xf numFmtId="0" fontId="29" fillId="0" borderId="26" xfId="0" applyFont="1" applyBorder="1" applyAlignment="1" applyProtection="1">
      <alignment horizontal="center"/>
    </xf>
    <xf numFmtId="0" fontId="31" fillId="9" borderId="12" xfId="0" applyFont="1" applyFill="1" applyBorder="1" applyAlignment="1" applyProtection="1">
      <alignment horizontal="center"/>
    </xf>
    <xf numFmtId="1" fontId="32" fillId="0" borderId="11" xfId="0" applyNumberFormat="1" applyFont="1" applyBorder="1" applyAlignment="1" applyProtection="1">
      <alignment horizontal="center"/>
    </xf>
    <xf numFmtId="1" fontId="32" fillId="10" borderId="26" xfId="0" applyNumberFormat="1" applyFont="1" applyFill="1" applyBorder="1" applyAlignment="1" applyProtection="1">
      <alignment horizontal="center"/>
    </xf>
    <xf numFmtId="164" fontId="32" fillId="0" borderId="12" xfId="0" applyNumberFormat="1" applyFont="1" applyBorder="1" applyAlignment="1" applyProtection="1">
      <alignment horizontal="center"/>
    </xf>
    <xf numFmtId="0" fontId="29" fillId="0" borderId="28" xfId="0" applyFont="1" applyBorder="1" applyAlignment="1" applyProtection="1">
      <alignment horizontal="center"/>
    </xf>
    <xf numFmtId="0" fontId="31" fillId="9" borderId="29" xfId="0" applyFont="1" applyFill="1" applyBorder="1" applyAlignment="1" applyProtection="1">
      <alignment horizontal="center"/>
    </xf>
    <xf numFmtId="164" fontId="32" fillId="0" borderId="29" xfId="0" applyNumberFormat="1" applyFont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8" xfId="0" applyFont="1" applyFill="1" applyBorder="1" applyAlignment="1" applyProtection="1">
      <alignment horizontal="center"/>
    </xf>
    <xf numFmtId="0" fontId="29" fillId="0" borderId="2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horizontal="center" vertical="center" wrapText="1"/>
      <protection hidden="1"/>
    </xf>
    <xf numFmtId="0" fontId="20" fillId="9" borderId="18" xfId="0" applyFont="1" applyFill="1" applyBorder="1" applyAlignment="1" applyProtection="1">
      <alignment horizontal="center" vertical="center" wrapText="1"/>
      <protection hidden="1"/>
    </xf>
    <xf numFmtId="0" fontId="34" fillId="3" borderId="18" xfId="0" applyFont="1" applyFill="1" applyBorder="1" applyAlignment="1" applyProtection="1">
      <alignment horizontal="center" vertical="center" wrapText="1"/>
      <protection hidden="1"/>
    </xf>
    <xf numFmtId="0" fontId="17" fillId="9" borderId="24" xfId="0" applyFont="1" applyFill="1" applyBorder="1" applyAlignment="1" applyProtection="1">
      <alignment horizontal="center" vertical="center" wrapText="1"/>
      <protection hidden="1"/>
    </xf>
    <xf numFmtId="0" fontId="25" fillId="3" borderId="24" xfId="0" applyFont="1" applyFill="1" applyBorder="1" applyAlignment="1" applyProtection="1">
      <alignment horizontal="center" vertical="center" wrapText="1"/>
      <protection hidden="1"/>
    </xf>
    <xf numFmtId="1" fontId="30" fillId="9" borderId="26" xfId="0" applyNumberFormat="1" applyFont="1" applyFill="1" applyBorder="1" applyAlignment="1" applyProtection="1">
      <alignment horizontal="center"/>
      <protection hidden="1"/>
    </xf>
    <xf numFmtId="0" fontId="31" fillId="9" borderId="12" xfId="0" applyFont="1" applyFill="1" applyBorder="1" applyAlignment="1" applyProtection="1">
      <alignment horizontal="center"/>
      <protection locked="0"/>
    </xf>
    <xf numFmtId="164" fontId="35" fillId="3" borderId="26" xfId="0" applyNumberFormat="1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locked="0"/>
    </xf>
    <xf numFmtId="0" fontId="29" fillId="0" borderId="28" xfId="0" applyFont="1" applyFill="1" applyBorder="1" applyAlignment="1" applyProtection="1">
      <alignment horizontal="center"/>
      <protection locked="0"/>
    </xf>
    <xf numFmtId="0" fontId="29" fillId="0" borderId="26" xfId="0" applyFont="1" applyFill="1" applyBorder="1" applyAlignment="1" applyProtection="1">
      <alignment horizontal="center"/>
      <protection locked="0"/>
    </xf>
    <xf numFmtId="1" fontId="30" fillId="9" borderId="24" xfId="0" applyNumberFormat="1" applyFont="1" applyFill="1" applyBorder="1" applyAlignment="1" applyProtection="1">
      <alignment horizontal="center"/>
      <protection hidden="1"/>
    </xf>
    <xf numFmtId="164" fontId="35" fillId="3" borderId="3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hidden="1"/>
    </xf>
    <xf numFmtId="0" fontId="20" fillId="9" borderId="0" xfId="0" applyFont="1" applyFill="1" applyBorder="1" applyAlignment="1" applyProtection="1">
      <alignment horizontal="center" vertical="center" wrapText="1"/>
      <protection hidden="1"/>
    </xf>
    <xf numFmtId="1" fontId="30" fillId="9" borderId="30" xfId="0" applyNumberFormat="1" applyFont="1" applyFill="1" applyBorder="1" applyAlignment="1" applyProtection="1">
      <alignment horizontal="center"/>
      <protection hidden="1"/>
    </xf>
    <xf numFmtId="1" fontId="30" fillId="9" borderId="34" xfId="0" applyNumberFormat="1" applyFont="1" applyFill="1" applyBorder="1" applyAlignment="1" applyProtection="1">
      <alignment horizontal="center"/>
      <protection hidden="1"/>
    </xf>
    <xf numFmtId="1" fontId="30" fillId="9" borderId="32" xfId="0" applyNumberFormat="1" applyFont="1" applyFill="1" applyBorder="1" applyAlignment="1" applyProtection="1">
      <alignment horizontal="center"/>
      <protection hidden="1"/>
    </xf>
    <xf numFmtId="1" fontId="30" fillId="9" borderId="33" xfId="0" applyNumberFormat="1" applyFont="1" applyFill="1" applyBorder="1" applyAlignment="1" applyProtection="1">
      <alignment horizontal="center"/>
      <protection hidden="1"/>
    </xf>
    <xf numFmtId="0" fontId="9" fillId="2" borderId="0" xfId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right" vertical="top"/>
      <protection hidden="1"/>
    </xf>
    <xf numFmtId="0" fontId="4" fillId="2" borderId="2" xfId="0" applyFont="1" applyFill="1" applyBorder="1" applyAlignment="1" applyProtection="1">
      <alignment horizontal="right" vertical="top"/>
      <protection hidden="1"/>
    </xf>
    <xf numFmtId="0" fontId="4" fillId="2" borderId="3" xfId="0" applyFont="1" applyFill="1" applyBorder="1" applyAlignment="1" applyProtection="1">
      <alignment horizontal="right" vertical="top"/>
      <protection hidden="1"/>
    </xf>
    <xf numFmtId="0" fontId="9" fillId="2" borderId="4" xfId="1" applyFont="1" applyFill="1" applyBorder="1" applyAlignment="1" applyProtection="1">
      <alignment horizontal="center" vertical="center" wrapText="1"/>
      <protection hidden="1"/>
    </xf>
    <xf numFmtId="0" fontId="9" fillId="2" borderId="0" xfId="1" applyFont="1" applyFill="1" applyBorder="1" applyAlignment="1" applyProtection="1">
      <alignment horizontal="center" vertical="center" wrapText="1"/>
      <protection hidden="1"/>
    </xf>
    <xf numFmtId="0" fontId="9" fillId="2" borderId="5" xfId="1" applyFont="1" applyFill="1" applyBorder="1" applyAlignment="1" applyProtection="1">
      <alignment horizontal="center" vertical="center" wrapText="1"/>
      <protection hidden="1"/>
    </xf>
    <xf numFmtId="0" fontId="9" fillId="2" borderId="26" xfId="1" applyFont="1" applyFill="1" applyBorder="1" applyAlignment="1" applyProtection="1">
      <alignment horizontal="center" vertical="center" wrapText="1"/>
      <protection hidden="1"/>
    </xf>
    <xf numFmtId="0" fontId="9" fillId="2" borderId="12" xfId="1" applyFont="1" applyFill="1" applyBorder="1" applyAlignment="1" applyProtection="1">
      <alignment horizontal="center" vertical="center" wrapText="1"/>
      <protection hidden="1"/>
    </xf>
    <xf numFmtId="0" fontId="9" fillId="2" borderId="6" xfId="1" applyFont="1" applyFill="1" applyBorder="1" applyAlignment="1" applyProtection="1">
      <alignment horizontal="center" vertical="center"/>
      <protection hidden="1"/>
    </xf>
    <xf numFmtId="0" fontId="9" fillId="2" borderId="7" xfId="1" applyFont="1" applyFill="1" applyBorder="1" applyAlignment="1" applyProtection="1">
      <alignment horizontal="center" vertical="center"/>
      <protection hidden="1"/>
    </xf>
    <xf numFmtId="0" fontId="9" fillId="2" borderId="8" xfId="1" applyFont="1" applyFill="1" applyBorder="1" applyAlignment="1" applyProtection="1">
      <alignment horizontal="center" vertical="center"/>
      <protection hidden="1"/>
    </xf>
    <xf numFmtId="0" fontId="9" fillId="2" borderId="9" xfId="1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14" fontId="9" fillId="2" borderId="6" xfId="0" applyNumberFormat="1" applyFont="1" applyFill="1" applyBorder="1" applyAlignment="1" applyProtection="1">
      <alignment horizontal="center" vertical="center"/>
      <protection hidden="1"/>
    </xf>
    <xf numFmtId="14" fontId="9" fillId="2" borderId="7" xfId="0" applyNumberFormat="1" applyFont="1" applyFill="1" applyBorder="1" applyAlignment="1" applyProtection="1">
      <alignment horizontal="center" vertical="center"/>
      <protection hidden="1"/>
    </xf>
    <xf numFmtId="14" fontId="9" fillId="2" borderId="9" xfId="0" applyNumberFormat="1" applyFont="1" applyFill="1" applyBorder="1" applyAlignment="1" applyProtection="1">
      <alignment horizontal="center" vertical="center"/>
      <protection hidden="1"/>
    </xf>
    <xf numFmtId="0" fontId="19" fillId="2" borderId="6" xfId="1" applyFont="1" applyFill="1" applyBorder="1" applyAlignment="1" applyProtection="1">
      <alignment horizontal="center" vertical="center"/>
      <protection hidden="1"/>
    </xf>
    <xf numFmtId="0" fontId="19" fillId="2" borderId="7" xfId="1" applyFont="1" applyFill="1" applyBorder="1" applyAlignment="1" applyProtection="1">
      <alignment horizontal="center" vertical="center"/>
      <protection hidden="1"/>
    </xf>
    <xf numFmtId="0" fontId="19" fillId="2" borderId="8" xfId="1" applyFont="1" applyFill="1" applyBorder="1" applyAlignment="1" applyProtection="1">
      <alignment horizontal="center" vertical="center"/>
      <protection hidden="1"/>
    </xf>
    <xf numFmtId="0" fontId="19" fillId="2" borderId="9" xfId="1" applyFont="1" applyFill="1" applyBorder="1" applyAlignment="1" applyProtection="1">
      <alignment horizontal="center" vertical="center"/>
      <protection hidden="1"/>
    </xf>
    <xf numFmtId="0" fontId="19" fillId="2" borderId="6" xfId="0" applyFont="1" applyFill="1" applyBorder="1" applyAlignment="1" applyProtection="1">
      <alignment horizontal="center" vertical="center"/>
      <protection hidden="1"/>
    </xf>
    <xf numFmtId="0" fontId="19" fillId="2" borderId="7" xfId="0" applyFont="1" applyFill="1" applyBorder="1" applyAlignment="1" applyProtection="1">
      <alignment horizontal="center" vertical="center"/>
      <protection hidden="1"/>
    </xf>
    <xf numFmtId="0" fontId="19" fillId="2" borderId="9" xfId="0" applyFont="1" applyFill="1" applyBorder="1" applyAlignment="1" applyProtection="1">
      <alignment horizontal="center" vertical="center"/>
      <protection hidden="1"/>
    </xf>
    <xf numFmtId="14" fontId="19" fillId="2" borderId="6" xfId="0" applyNumberFormat="1" applyFont="1" applyFill="1" applyBorder="1" applyAlignment="1" applyProtection="1">
      <alignment horizontal="center" vertical="center"/>
      <protection hidden="1"/>
    </xf>
    <xf numFmtId="14" fontId="19" fillId="2" borderId="7" xfId="0" applyNumberFormat="1" applyFont="1" applyFill="1" applyBorder="1" applyAlignment="1" applyProtection="1">
      <alignment horizontal="center" vertical="center"/>
      <protection hidden="1"/>
    </xf>
    <xf numFmtId="14" fontId="19" fillId="2" borderId="9" xfId="0" applyNumberFormat="1" applyFont="1" applyFill="1" applyBorder="1" applyAlignment="1" applyProtection="1">
      <alignment horizontal="center" vertical="center"/>
      <protection hidden="1"/>
    </xf>
    <xf numFmtId="0" fontId="12" fillId="4" borderId="7" xfId="0" applyFont="1" applyFill="1" applyBorder="1" applyAlignment="1" applyProtection="1">
      <alignment horizontal="center" vertical="center" wrapText="1"/>
      <protection hidden="1"/>
    </xf>
    <xf numFmtId="0" fontId="12" fillId="4" borderId="14" xfId="0" applyFont="1" applyFill="1" applyBorder="1" applyAlignment="1" applyProtection="1">
      <alignment horizontal="center" vertical="center" wrapText="1"/>
      <protection hidden="1"/>
    </xf>
    <xf numFmtId="0" fontId="13" fillId="5" borderId="7" xfId="0" applyFont="1" applyFill="1" applyBorder="1" applyAlignment="1" applyProtection="1">
      <alignment horizontal="center" vertical="center" wrapText="1"/>
      <protection hidden="1"/>
    </xf>
    <xf numFmtId="0" fontId="13" fillId="5" borderId="14" xfId="0" applyFont="1" applyFill="1" applyBorder="1" applyAlignment="1" applyProtection="1">
      <alignment horizontal="center" vertical="center" wrapText="1"/>
      <protection hidden="1"/>
    </xf>
    <xf numFmtId="0" fontId="14" fillId="6" borderId="7" xfId="0" applyFont="1" applyFill="1" applyBorder="1" applyAlignment="1" applyProtection="1">
      <alignment horizontal="center" vertical="center" wrapText="1"/>
      <protection hidden="1"/>
    </xf>
    <xf numFmtId="0" fontId="14" fillId="6" borderId="14" xfId="0" applyFont="1" applyFill="1" applyBorder="1" applyAlignment="1" applyProtection="1">
      <alignment horizontal="center" vertical="center" wrapText="1"/>
      <protection hidden="1"/>
    </xf>
    <xf numFmtId="0" fontId="15" fillId="7" borderId="7" xfId="0" applyFont="1" applyFill="1" applyBorder="1" applyAlignment="1" applyProtection="1">
      <alignment horizontal="center" vertical="center" wrapText="1"/>
      <protection hidden="1"/>
    </xf>
    <xf numFmtId="0" fontId="15" fillId="7" borderId="14" xfId="0" applyFont="1" applyFill="1" applyBorder="1" applyAlignment="1" applyProtection="1">
      <alignment horizontal="center" vertical="center" wrapText="1"/>
      <protection hidden="1"/>
    </xf>
    <xf numFmtId="0" fontId="16" fillId="8" borderId="7" xfId="0" applyFont="1" applyFill="1" applyBorder="1" applyAlignment="1" applyProtection="1">
      <alignment horizontal="center" vertical="center" wrapText="1"/>
      <protection hidden="1"/>
    </xf>
    <xf numFmtId="0" fontId="16" fillId="8" borderId="14" xfId="0" applyFont="1" applyFill="1" applyBorder="1" applyAlignment="1" applyProtection="1">
      <alignment horizontal="center" vertical="center" wrapText="1"/>
      <protection hidden="1"/>
    </xf>
    <xf numFmtId="0" fontId="17" fillId="2" borderId="9" xfId="0" applyFont="1" applyFill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1" xfId="1" applyFont="1" applyFill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Normal 2" xfId="2"/>
  </cellStyles>
  <dxfs count="35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8" tint="-0.499984740745262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36427</xdr:rowOff>
    </xdr:from>
    <xdr:to>
      <xdr:col>1</xdr:col>
      <xdr:colOff>767706</xdr:colOff>
      <xdr:row>4</xdr:row>
      <xdr:rowOff>41410</xdr:rowOff>
    </xdr:to>
    <xdr:pic>
      <xdr:nvPicPr>
        <xdr:cNvPr id="2" name="Picture 1" descr="PKC 2015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55527"/>
          <a:ext cx="710556" cy="738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36427</xdr:rowOff>
    </xdr:from>
    <xdr:to>
      <xdr:col>1</xdr:col>
      <xdr:colOff>767706</xdr:colOff>
      <xdr:row>4</xdr:row>
      <xdr:rowOff>41410</xdr:rowOff>
    </xdr:to>
    <xdr:pic>
      <xdr:nvPicPr>
        <xdr:cNvPr id="2" name="Picture 1" descr="PKC 2015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55527"/>
          <a:ext cx="710556" cy="7384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36427</xdr:rowOff>
    </xdr:from>
    <xdr:to>
      <xdr:col>1</xdr:col>
      <xdr:colOff>767706</xdr:colOff>
      <xdr:row>4</xdr:row>
      <xdr:rowOff>41410</xdr:rowOff>
    </xdr:to>
    <xdr:pic>
      <xdr:nvPicPr>
        <xdr:cNvPr id="2" name="Picture 1" descr="PKC 2015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55527"/>
          <a:ext cx="710556" cy="7384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36427</xdr:rowOff>
    </xdr:from>
    <xdr:to>
      <xdr:col>1</xdr:col>
      <xdr:colOff>767706</xdr:colOff>
      <xdr:row>4</xdr:row>
      <xdr:rowOff>41410</xdr:rowOff>
    </xdr:to>
    <xdr:pic>
      <xdr:nvPicPr>
        <xdr:cNvPr id="2" name="Picture 1" descr="PKC 2015 fi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55527"/>
          <a:ext cx="710556" cy="738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L65"/>
  <sheetViews>
    <sheetView tabSelected="1" zoomScale="150" zoomScaleNormal="150" zoomScalePage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W11" sqref="W11"/>
    </sheetView>
  </sheetViews>
  <sheetFormatPr defaultColWidth="0" defaultRowHeight="15" customHeight="1" zeroHeight="1"/>
  <cols>
    <col min="1" max="1" width="2.85546875" style="54" customWidth="1"/>
    <col min="2" max="2" width="12.28515625" style="54" customWidth="1"/>
    <col min="3" max="7" width="4.5703125" style="54" customWidth="1"/>
    <col min="8" max="8" width="8.5703125" style="54" customWidth="1"/>
    <col min="9" max="33" width="4.5703125" style="54" customWidth="1"/>
    <col min="34" max="16384" width="9.140625" style="2" hidden="1"/>
  </cols>
  <sheetData>
    <row r="1" spans="1:38" ht="18" customHeight="1" thickBot="1">
      <c r="A1" s="70" t="s">
        <v>62</v>
      </c>
      <c r="B1" s="71"/>
      <c r="C1" s="1"/>
      <c r="D1" s="1"/>
      <c r="E1" s="1"/>
      <c r="F1" s="1"/>
      <c r="G1" s="1"/>
      <c r="H1" s="1"/>
      <c r="I1" s="1"/>
      <c r="J1" s="1"/>
      <c r="K1" s="92" t="s">
        <v>1</v>
      </c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</row>
    <row r="2" spans="1:38" ht="15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95" t="s">
        <v>2</v>
      </c>
      <c r="L2" s="96"/>
      <c r="M2" s="97"/>
      <c r="N2" s="91"/>
      <c r="O2" s="100" t="s">
        <v>3</v>
      </c>
      <c r="P2" s="101"/>
      <c r="Q2" s="102"/>
      <c r="R2" s="103"/>
      <c r="S2" s="104" t="s">
        <v>4</v>
      </c>
      <c r="T2" s="105"/>
      <c r="U2" s="105"/>
      <c r="V2" s="106"/>
      <c r="W2" s="107" t="s">
        <v>5</v>
      </c>
      <c r="X2" s="108"/>
      <c r="Y2" s="108"/>
      <c r="Z2" s="109"/>
      <c r="AA2" s="107" t="s">
        <v>6</v>
      </c>
      <c r="AB2" s="108"/>
      <c r="AC2" s="108"/>
      <c r="AD2" s="109"/>
      <c r="AE2" s="107" t="s">
        <v>7</v>
      </c>
      <c r="AF2" s="108"/>
      <c r="AG2" s="109"/>
    </row>
    <row r="3" spans="1:38" ht="15" customHeight="1">
      <c r="A3" s="6"/>
      <c r="B3" s="7"/>
      <c r="C3" s="120" t="s">
        <v>8</v>
      </c>
      <c r="D3" s="122" t="s">
        <v>9</v>
      </c>
      <c r="E3" s="124" t="s">
        <v>10</v>
      </c>
      <c r="F3" s="126" t="s">
        <v>11</v>
      </c>
      <c r="G3" s="128" t="s">
        <v>12</v>
      </c>
      <c r="H3" s="130" t="s">
        <v>13</v>
      </c>
      <c r="I3" s="85"/>
      <c r="J3" s="85"/>
      <c r="K3" s="95"/>
      <c r="L3" s="98"/>
      <c r="M3" s="99"/>
      <c r="N3" s="91"/>
      <c r="O3" s="110" t="s">
        <v>15</v>
      </c>
      <c r="P3" s="111"/>
      <c r="Q3" s="112"/>
      <c r="R3" s="113"/>
      <c r="S3" s="114" t="s">
        <v>15</v>
      </c>
      <c r="T3" s="115"/>
      <c r="U3" s="115"/>
      <c r="V3" s="116"/>
      <c r="W3" s="117" t="s">
        <v>15</v>
      </c>
      <c r="X3" s="118"/>
      <c r="Y3" s="118"/>
      <c r="Z3" s="119"/>
      <c r="AA3" s="117" t="s">
        <v>15</v>
      </c>
      <c r="AB3" s="118"/>
      <c r="AC3" s="118"/>
      <c r="AD3" s="119"/>
      <c r="AE3" s="117" t="s">
        <v>16</v>
      </c>
      <c r="AF3" s="118"/>
      <c r="AG3" s="119"/>
    </row>
    <row r="4" spans="1:38" ht="42.75" customHeight="1">
      <c r="A4" s="8"/>
      <c r="B4" s="9"/>
      <c r="C4" s="121"/>
      <c r="D4" s="123"/>
      <c r="E4" s="125"/>
      <c r="F4" s="127"/>
      <c r="G4" s="129"/>
      <c r="H4" s="131"/>
      <c r="I4" s="10" t="s">
        <v>63</v>
      </c>
      <c r="J4" s="10" t="s">
        <v>64</v>
      </c>
      <c r="K4" s="86" t="s">
        <v>58</v>
      </c>
      <c r="L4" s="73" t="s">
        <v>48</v>
      </c>
      <c r="M4" s="11" t="s">
        <v>49</v>
      </c>
      <c r="N4" s="74" t="s">
        <v>50</v>
      </c>
      <c r="O4" s="12" t="s">
        <v>19</v>
      </c>
      <c r="P4" s="13" t="s">
        <v>20</v>
      </c>
      <c r="Q4" s="14" t="s">
        <v>21</v>
      </c>
      <c r="R4" s="15" t="s">
        <v>22</v>
      </c>
      <c r="S4" s="12" t="s">
        <v>19</v>
      </c>
      <c r="T4" s="13" t="s">
        <v>20</v>
      </c>
      <c r="U4" s="14" t="s">
        <v>21</v>
      </c>
      <c r="V4" s="15" t="s">
        <v>22</v>
      </c>
      <c r="W4" s="12" t="s">
        <v>19</v>
      </c>
      <c r="X4" s="13" t="s">
        <v>20</v>
      </c>
      <c r="Y4" s="14" t="s">
        <v>21</v>
      </c>
      <c r="Z4" s="15" t="s">
        <v>22</v>
      </c>
      <c r="AA4" s="12" t="s">
        <v>19</v>
      </c>
      <c r="AB4" s="13" t="s">
        <v>20</v>
      </c>
      <c r="AC4" s="14" t="s">
        <v>21</v>
      </c>
      <c r="AD4" s="15" t="s">
        <v>22</v>
      </c>
      <c r="AE4" s="12" t="s">
        <v>19</v>
      </c>
      <c r="AF4" s="13" t="s">
        <v>20</v>
      </c>
      <c r="AG4" s="16" t="s">
        <v>21</v>
      </c>
    </row>
    <row r="5" spans="1:38" ht="6" customHeight="1" thickBot="1">
      <c r="A5" s="17"/>
      <c r="B5" s="18"/>
      <c r="C5" s="19"/>
      <c r="D5" s="19"/>
      <c r="E5" s="19"/>
      <c r="F5" s="19"/>
      <c r="G5" s="19"/>
      <c r="H5" s="20"/>
      <c r="I5" s="21"/>
      <c r="J5" s="21"/>
      <c r="K5" s="75"/>
      <c r="L5" s="75"/>
      <c r="M5" s="22"/>
      <c r="N5" s="76"/>
      <c r="O5" s="23"/>
      <c r="P5" s="24"/>
      <c r="Q5" s="25"/>
      <c r="R5" s="26"/>
      <c r="S5" s="23"/>
      <c r="T5" s="24"/>
      <c r="U5" s="25"/>
      <c r="V5" s="26"/>
      <c r="W5" s="23"/>
      <c r="X5" s="24"/>
      <c r="Y5" s="25"/>
      <c r="Z5" s="26"/>
      <c r="AA5" s="23"/>
      <c r="AB5" s="24"/>
      <c r="AC5" s="25"/>
      <c r="AD5" s="26"/>
      <c r="AE5" s="23"/>
      <c r="AF5" s="24"/>
      <c r="AG5" s="27"/>
    </row>
    <row r="6" spans="1:38" ht="12" customHeight="1">
      <c r="A6" s="28">
        <v>1</v>
      </c>
      <c r="B6" s="29" t="s">
        <v>23</v>
      </c>
      <c r="C6" s="30" t="s">
        <v>24</v>
      </c>
      <c r="D6" s="30"/>
      <c r="E6" s="30" t="s">
        <v>25</v>
      </c>
      <c r="F6" s="30"/>
      <c r="G6" s="31" t="s">
        <v>32</v>
      </c>
      <c r="H6" s="32">
        <f>I6+J6+K6+L6</f>
        <v>678</v>
      </c>
      <c r="I6" s="33">
        <f>SUM(Q6,U6,Y6,AC6,AG6)-M6</f>
        <v>176</v>
      </c>
      <c r="J6" s="33">
        <v>178</v>
      </c>
      <c r="K6" s="77">
        <v>180</v>
      </c>
      <c r="L6" s="77">
        <v>144</v>
      </c>
      <c r="M6" s="78"/>
      <c r="N6" s="79">
        <v>21.45</v>
      </c>
      <c r="O6" s="34">
        <v>1</v>
      </c>
      <c r="P6" s="35">
        <v>1</v>
      </c>
      <c r="Q6" s="36">
        <f>VLOOKUP(P6,$AH$7:$AI$37,2,)</f>
        <v>30</v>
      </c>
      <c r="R6" s="37">
        <v>30.38</v>
      </c>
      <c r="S6" s="34">
        <v>3</v>
      </c>
      <c r="T6" s="35">
        <v>2</v>
      </c>
      <c r="U6" s="36">
        <f>VLOOKUP(T6,$AH$7:$AI$37,2,)</f>
        <v>29</v>
      </c>
      <c r="V6" s="37">
        <v>28.75</v>
      </c>
      <c r="W6" s="34">
        <v>1</v>
      </c>
      <c r="X6" s="35">
        <v>3</v>
      </c>
      <c r="Y6" s="36">
        <f>VLOOKUP(X6,$AH$7:$AI$37,2,)</f>
        <v>28</v>
      </c>
      <c r="Z6" s="37">
        <v>28.7</v>
      </c>
      <c r="AA6" s="34">
        <v>2</v>
      </c>
      <c r="AB6" s="35">
        <v>2</v>
      </c>
      <c r="AC6" s="36">
        <f>VLOOKUP(AB6,$AH$7:$AI$37,2,)</f>
        <v>29</v>
      </c>
      <c r="AD6" s="37">
        <v>28.04</v>
      </c>
      <c r="AE6" s="34">
        <v>2</v>
      </c>
      <c r="AF6" s="35">
        <v>1</v>
      </c>
      <c r="AG6" s="38">
        <f>VLOOKUP(AF6,$AK$7:$AL$37,2,)</f>
        <v>60</v>
      </c>
      <c r="AH6" s="2" t="s">
        <v>26</v>
      </c>
      <c r="AK6" s="2" t="s">
        <v>27</v>
      </c>
    </row>
    <row r="7" spans="1:38" ht="12" customHeight="1">
      <c r="A7" s="39">
        <v>2</v>
      </c>
      <c r="B7" s="29" t="s">
        <v>37</v>
      </c>
      <c r="C7" s="30"/>
      <c r="D7" s="30" t="s">
        <v>38</v>
      </c>
      <c r="E7" s="30"/>
      <c r="F7" s="40"/>
      <c r="G7" s="31"/>
      <c r="H7" s="32">
        <f>I7+J7+K7+L7</f>
        <v>654</v>
      </c>
      <c r="I7" s="33">
        <f>SUM(Q7,U7,Y7,AC7,AG7)-M7</f>
        <v>170</v>
      </c>
      <c r="J7" s="33">
        <v>163</v>
      </c>
      <c r="K7" s="87">
        <v>174</v>
      </c>
      <c r="L7" s="77">
        <v>147</v>
      </c>
      <c r="M7" s="41"/>
      <c r="N7" s="79">
        <v>21.8</v>
      </c>
      <c r="O7" s="34">
        <v>4</v>
      </c>
      <c r="P7" s="35">
        <v>4</v>
      </c>
      <c r="Q7" s="36">
        <f>VLOOKUP(P7,$AH$7:$AI$37,2,)</f>
        <v>27</v>
      </c>
      <c r="R7" s="37">
        <v>30.5</v>
      </c>
      <c r="S7" s="34">
        <v>3</v>
      </c>
      <c r="T7" s="35">
        <v>3</v>
      </c>
      <c r="U7" s="36">
        <f>VLOOKUP(T7,$AH$7:$AI$37,2,)</f>
        <v>28</v>
      </c>
      <c r="V7" s="37">
        <v>29.06</v>
      </c>
      <c r="W7" s="34">
        <v>2</v>
      </c>
      <c r="X7" s="35">
        <v>1</v>
      </c>
      <c r="Y7" s="36">
        <f>VLOOKUP(X7,$AH$7:$AI$37,2,)</f>
        <v>30</v>
      </c>
      <c r="Z7" s="37">
        <v>28.07</v>
      </c>
      <c r="AA7" s="34">
        <v>1</v>
      </c>
      <c r="AB7" s="35">
        <v>4</v>
      </c>
      <c r="AC7" s="36">
        <f>VLOOKUP(AB7,$AH$7:$AI$37,2,)</f>
        <v>27</v>
      </c>
      <c r="AD7" s="42">
        <v>27.79</v>
      </c>
      <c r="AE7" s="34">
        <v>3</v>
      </c>
      <c r="AF7" s="35">
        <v>2</v>
      </c>
      <c r="AG7" s="38">
        <f>VLOOKUP(AF7,$AK$7:$AL$37,2,)</f>
        <v>58</v>
      </c>
      <c r="AH7" s="2">
        <v>1</v>
      </c>
      <c r="AI7" s="2">
        <v>30</v>
      </c>
      <c r="AK7" s="2">
        <v>1</v>
      </c>
      <c r="AL7" s="43">
        <v>60</v>
      </c>
    </row>
    <row r="8" spans="1:38" ht="12" customHeight="1">
      <c r="A8" s="39">
        <v>3</v>
      </c>
      <c r="B8" s="29" t="s">
        <v>29</v>
      </c>
      <c r="C8" s="30" t="s">
        <v>24</v>
      </c>
      <c r="D8" s="30"/>
      <c r="E8" s="30" t="s">
        <v>25</v>
      </c>
      <c r="F8" s="40"/>
      <c r="G8" s="31"/>
      <c r="H8" s="32">
        <f>I8+J8+K8+L8</f>
        <v>647</v>
      </c>
      <c r="I8" s="33">
        <f>SUM(Q8,U8,Y8,AC8,AG8)-M8</f>
        <v>164</v>
      </c>
      <c r="J8" s="33">
        <v>170</v>
      </c>
      <c r="K8" s="87">
        <v>174</v>
      </c>
      <c r="L8" s="77">
        <v>139</v>
      </c>
      <c r="M8" s="41"/>
      <c r="N8" s="79">
        <v>21.74</v>
      </c>
      <c r="O8" s="34">
        <v>3</v>
      </c>
      <c r="P8" s="35">
        <v>5</v>
      </c>
      <c r="Q8" s="36">
        <f>VLOOKUP(P8,$AH$7:$AI$37,2,)</f>
        <v>26</v>
      </c>
      <c r="R8" s="37">
        <v>33.58</v>
      </c>
      <c r="S8" s="34">
        <v>5</v>
      </c>
      <c r="T8" s="35">
        <v>4</v>
      </c>
      <c r="U8" s="36">
        <f>VLOOKUP(T8,$AH$7:$AI$37,2,)</f>
        <v>27</v>
      </c>
      <c r="V8" s="37">
        <v>30.33</v>
      </c>
      <c r="W8" s="34">
        <v>5</v>
      </c>
      <c r="X8" s="35">
        <v>2</v>
      </c>
      <c r="Y8" s="36">
        <f>VLOOKUP(X8,$AH$7:$AI$37,2,)</f>
        <v>29</v>
      </c>
      <c r="Z8" s="37">
        <v>29.11</v>
      </c>
      <c r="AA8" s="34">
        <v>3</v>
      </c>
      <c r="AB8" s="35">
        <v>5</v>
      </c>
      <c r="AC8" s="36">
        <f>VLOOKUP(AB8,$AH$7:$AI$37,2,)</f>
        <v>26</v>
      </c>
      <c r="AD8" s="42">
        <v>28.62</v>
      </c>
      <c r="AE8" s="34">
        <v>4</v>
      </c>
      <c r="AF8" s="35">
        <v>3</v>
      </c>
      <c r="AG8" s="38">
        <f>VLOOKUP(AF8,$AK$7:$AL$37,2,)</f>
        <v>56</v>
      </c>
      <c r="AH8" s="2">
        <v>2</v>
      </c>
      <c r="AI8" s="2">
        <v>29</v>
      </c>
      <c r="AK8" s="2">
        <v>2</v>
      </c>
      <c r="AL8" s="43">
        <v>58</v>
      </c>
    </row>
    <row r="9" spans="1:38" ht="12" customHeight="1">
      <c r="A9" s="39">
        <v>4</v>
      </c>
      <c r="B9" s="29" t="s">
        <v>31</v>
      </c>
      <c r="C9" s="30" t="s">
        <v>24</v>
      </c>
      <c r="D9" s="30"/>
      <c r="E9" s="30"/>
      <c r="F9" s="40"/>
      <c r="G9" s="31" t="s">
        <v>32</v>
      </c>
      <c r="H9" s="32">
        <f>I9+J9+K9+L9</f>
        <v>624</v>
      </c>
      <c r="I9" s="33">
        <f>SUM(Q9,U9,Y9,AC9,AG9)-M9</f>
        <v>165</v>
      </c>
      <c r="J9" s="33">
        <v>166</v>
      </c>
      <c r="K9" s="87">
        <v>161</v>
      </c>
      <c r="L9" s="77">
        <v>132</v>
      </c>
      <c r="M9" s="41"/>
      <c r="N9" s="79">
        <v>21.56</v>
      </c>
      <c r="O9" s="34">
        <v>2</v>
      </c>
      <c r="P9" s="35">
        <v>2</v>
      </c>
      <c r="Q9" s="36">
        <f>VLOOKUP(P9,$AH$7:$AI$37,2,)</f>
        <v>29</v>
      </c>
      <c r="R9" s="37">
        <v>30.04</v>
      </c>
      <c r="S9" s="34">
        <v>2</v>
      </c>
      <c r="T9" s="35">
        <v>3</v>
      </c>
      <c r="U9" s="36">
        <f>VLOOKUP(T9,$AH$7:$AI$37,2,)</f>
        <v>28</v>
      </c>
      <c r="V9" s="37">
        <v>29.57</v>
      </c>
      <c r="W9" s="34">
        <v>3</v>
      </c>
      <c r="X9" s="35">
        <v>4</v>
      </c>
      <c r="Y9" s="36">
        <f>VLOOKUP(X9,$AH$7:$AI$37,2,)</f>
        <v>27</v>
      </c>
      <c r="Z9" s="37">
        <v>29.71</v>
      </c>
      <c r="AA9" s="34">
        <v>4</v>
      </c>
      <c r="AB9" s="35">
        <v>4</v>
      </c>
      <c r="AC9" s="36">
        <f>VLOOKUP(AB9,$AH$7:$AI$37,2,)</f>
        <v>27</v>
      </c>
      <c r="AD9" s="42">
        <v>28.89</v>
      </c>
      <c r="AE9" s="34">
        <v>3</v>
      </c>
      <c r="AF9" s="35">
        <v>4</v>
      </c>
      <c r="AG9" s="38">
        <f>VLOOKUP(AF9,$AK$7:$AL$37,2,)</f>
        <v>54</v>
      </c>
      <c r="AH9" s="2">
        <v>3</v>
      </c>
      <c r="AI9" s="2">
        <v>28</v>
      </c>
      <c r="AK9" s="2">
        <v>3</v>
      </c>
      <c r="AL9" s="43">
        <v>56</v>
      </c>
    </row>
    <row r="10" spans="1:38" ht="12" customHeight="1">
      <c r="A10" s="39">
        <v>5</v>
      </c>
      <c r="B10" s="29" t="s">
        <v>42</v>
      </c>
      <c r="C10" s="30"/>
      <c r="D10" s="30" t="s">
        <v>38</v>
      </c>
      <c r="E10" s="30"/>
      <c r="F10" s="40"/>
      <c r="G10" s="31" t="s">
        <v>32</v>
      </c>
      <c r="H10" s="32">
        <f>I10+J10+K10+L10</f>
        <v>613</v>
      </c>
      <c r="I10" s="33">
        <f>SUM(Q10,U10,Y10,AC10,AG10)-M10</f>
        <v>162</v>
      </c>
      <c r="J10" s="33">
        <v>155</v>
      </c>
      <c r="K10" s="87">
        <v>164</v>
      </c>
      <c r="L10" s="77">
        <v>132</v>
      </c>
      <c r="M10" s="41"/>
      <c r="N10" s="79">
        <v>21.67</v>
      </c>
      <c r="O10" s="34">
        <v>3</v>
      </c>
      <c r="P10" s="35">
        <v>5</v>
      </c>
      <c r="Q10" s="36">
        <f>VLOOKUP(P10,$AH$7:$AI$37,2,)</f>
        <v>26</v>
      </c>
      <c r="R10" s="37">
        <v>30.24</v>
      </c>
      <c r="S10" s="34">
        <v>1</v>
      </c>
      <c r="T10" s="35">
        <v>5</v>
      </c>
      <c r="U10" s="36">
        <f>VLOOKUP(T10,$AH$7:$AI$37,2,)</f>
        <v>26</v>
      </c>
      <c r="V10" s="37">
        <v>30.31</v>
      </c>
      <c r="W10" s="34">
        <v>5</v>
      </c>
      <c r="X10" s="35">
        <v>4</v>
      </c>
      <c r="Y10" s="36">
        <f>VLOOKUP(X10,$AH$7:$AI$37,2,)</f>
        <v>27</v>
      </c>
      <c r="Z10" s="37">
        <v>29.01</v>
      </c>
      <c r="AA10" s="34">
        <v>5</v>
      </c>
      <c r="AB10" s="35">
        <v>2</v>
      </c>
      <c r="AC10" s="36">
        <f>VLOOKUP(AB10,$AH$7:$AI$37,2,)</f>
        <v>29</v>
      </c>
      <c r="AD10" s="42">
        <v>28.5</v>
      </c>
      <c r="AE10" s="34">
        <v>5</v>
      </c>
      <c r="AF10" s="35">
        <v>4</v>
      </c>
      <c r="AG10" s="38">
        <f>VLOOKUP(AF10,$AK$7:$AL$37,2,)</f>
        <v>54</v>
      </c>
      <c r="AH10" s="2">
        <v>4</v>
      </c>
      <c r="AI10" s="2">
        <v>27</v>
      </c>
      <c r="AK10" s="2">
        <v>4</v>
      </c>
      <c r="AL10" s="43">
        <v>54</v>
      </c>
    </row>
    <row r="11" spans="1:38" ht="12" customHeight="1">
      <c r="A11" s="39">
        <v>6</v>
      </c>
      <c r="B11" s="29" t="s">
        <v>53</v>
      </c>
      <c r="C11" s="30"/>
      <c r="D11" s="30" t="s">
        <v>38</v>
      </c>
      <c r="E11" s="30" t="s">
        <v>25</v>
      </c>
      <c r="F11" s="40"/>
      <c r="G11" s="31" t="s">
        <v>32</v>
      </c>
      <c r="H11" s="32">
        <f>I11+J11+K11+L11</f>
        <v>527</v>
      </c>
      <c r="I11" s="33">
        <f>SUM(Q11,U11,Y11,AC11,AG11)-M11</f>
        <v>171</v>
      </c>
      <c r="J11" s="33">
        <v>179</v>
      </c>
      <c r="K11" s="87">
        <v>177</v>
      </c>
      <c r="L11" s="77">
        <v>0</v>
      </c>
      <c r="M11" s="41"/>
      <c r="N11" s="79">
        <v>21.52</v>
      </c>
      <c r="O11" s="34">
        <v>1</v>
      </c>
      <c r="P11" s="35">
        <v>1</v>
      </c>
      <c r="Q11" s="36">
        <f>VLOOKUP(P11,$AH$7:$AI$37,2,)</f>
        <v>30</v>
      </c>
      <c r="R11" s="37">
        <v>30.4</v>
      </c>
      <c r="S11" s="34">
        <v>2</v>
      </c>
      <c r="T11" s="35">
        <v>1</v>
      </c>
      <c r="U11" s="36">
        <f>VLOOKUP(T11,$AH$7:$AI$37,2,)</f>
        <v>30</v>
      </c>
      <c r="V11" s="37">
        <v>29.11</v>
      </c>
      <c r="W11" s="34">
        <v>3</v>
      </c>
      <c r="X11" s="35">
        <v>2</v>
      </c>
      <c r="Y11" s="36">
        <f>VLOOKUP(X11,$AH$7:$AI$37,2,)</f>
        <v>29</v>
      </c>
      <c r="Z11" s="37">
        <v>28.5</v>
      </c>
      <c r="AA11" s="34">
        <v>2</v>
      </c>
      <c r="AB11" s="35">
        <v>5</v>
      </c>
      <c r="AC11" s="36">
        <f>VLOOKUP(AB11,$AH$7:$AI$37,2,)</f>
        <v>26</v>
      </c>
      <c r="AD11" s="42">
        <v>28.54</v>
      </c>
      <c r="AE11" s="34">
        <v>1</v>
      </c>
      <c r="AF11" s="35">
        <v>3</v>
      </c>
      <c r="AG11" s="38">
        <f>VLOOKUP(AF11,$AK$7:$AL$37,2,)</f>
        <v>56</v>
      </c>
      <c r="AH11" s="2">
        <v>5</v>
      </c>
      <c r="AI11" s="2">
        <v>26</v>
      </c>
      <c r="AK11" s="2">
        <v>5</v>
      </c>
      <c r="AL11" s="43">
        <v>52</v>
      </c>
    </row>
    <row r="12" spans="1:38" ht="12" customHeight="1">
      <c r="A12" s="39">
        <v>7</v>
      </c>
      <c r="B12" s="29" t="s">
        <v>41</v>
      </c>
      <c r="C12" s="30"/>
      <c r="D12" s="30" t="s">
        <v>38</v>
      </c>
      <c r="E12" s="30" t="s">
        <v>25</v>
      </c>
      <c r="F12" s="40"/>
      <c r="G12" s="31"/>
      <c r="H12" s="32">
        <f>I12+J12+K12+L12</f>
        <v>457</v>
      </c>
      <c r="I12" s="33">
        <f>SUM(Q12,U12,Y12,AC12,AG12)-M12</f>
        <v>0</v>
      </c>
      <c r="J12" s="33">
        <v>159</v>
      </c>
      <c r="K12" s="87">
        <v>160</v>
      </c>
      <c r="L12" s="77">
        <v>138</v>
      </c>
      <c r="M12" s="41"/>
      <c r="N12" s="79">
        <v>21.98</v>
      </c>
      <c r="O12" s="34"/>
      <c r="P12" s="35"/>
      <c r="Q12" s="36">
        <f>VLOOKUP(P12,$AH$7:$AI$37,2,)</f>
        <v>0</v>
      </c>
      <c r="R12" s="37"/>
      <c r="S12" s="34"/>
      <c r="T12" s="35"/>
      <c r="U12" s="36">
        <f>VLOOKUP(T12,$AH$7:$AI$37,2,)</f>
        <v>0</v>
      </c>
      <c r="V12" s="37"/>
      <c r="W12" s="34"/>
      <c r="X12" s="35"/>
      <c r="Y12" s="36">
        <f>VLOOKUP(X12,$AH$7:$AI$37,2,)</f>
        <v>0</v>
      </c>
      <c r="Z12" s="37"/>
      <c r="AA12" s="34"/>
      <c r="AB12" s="35"/>
      <c r="AC12" s="36">
        <f>VLOOKUP(AB12,$AH$7:$AI$37,2,)</f>
        <v>0</v>
      </c>
      <c r="AD12" s="42"/>
      <c r="AE12" s="34"/>
      <c r="AF12" s="35"/>
      <c r="AG12" s="38">
        <f>VLOOKUP(AF12,$AK$7:$AL$37,2,)</f>
        <v>0</v>
      </c>
      <c r="AH12" s="2">
        <v>6</v>
      </c>
      <c r="AI12" s="2">
        <v>25</v>
      </c>
      <c r="AK12" s="2">
        <v>6</v>
      </c>
      <c r="AL12" s="43">
        <v>50</v>
      </c>
    </row>
    <row r="13" spans="1:38" ht="12" customHeight="1">
      <c r="A13" s="39">
        <v>8</v>
      </c>
      <c r="B13" s="29" t="s">
        <v>43</v>
      </c>
      <c r="C13" s="30"/>
      <c r="D13" s="30" t="s">
        <v>38</v>
      </c>
      <c r="E13" s="30"/>
      <c r="F13" s="40"/>
      <c r="G13" s="31"/>
      <c r="H13" s="32">
        <f>I13+J13+K13+L13</f>
        <v>450</v>
      </c>
      <c r="I13" s="33">
        <f>SUM(Q13,U13,Y13,AC13,AG13)-M13</f>
        <v>0</v>
      </c>
      <c r="J13" s="33">
        <v>166</v>
      </c>
      <c r="K13" s="87">
        <v>158</v>
      </c>
      <c r="L13" s="77">
        <v>126</v>
      </c>
      <c r="M13" s="41"/>
      <c r="N13" s="79">
        <v>21.83</v>
      </c>
      <c r="O13" s="34"/>
      <c r="P13" s="35"/>
      <c r="Q13" s="36">
        <f>VLOOKUP(P13,$AH$7:$AI$37,2,)</f>
        <v>0</v>
      </c>
      <c r="R13" s="37"/>
      <c r="S13" s="34"/>
      <c r="T13" s="35"/>
      <c r="U13" s="36">
        <f>VLOOKUP(T13,$AH$7:$AI$37,2,)</f>
        <v>0</v>
      </c>
      <c r="V13" s="37"/>
      <c r="W13" s="34"/>
      <c r="X13" s="35"/>
      <c r="Y13" s="36">
        <f>VLOOKUP(X13,$AH$7:$AI$37,2,)</f>
        <v>0</v>
      </c>
      <c r="Z13" s="37"/>
      <c r="AA13" s="34"/>
      <c r="AB13" s="35"/>
      <c r="AC13" s="36">
        <f>VLOOKUP(AB13,$AH$7:$AI$37,2,)</f>
        <v>0</v>
      </c>
      <c r="AD13" s="42"/>
      <c r="AE13" s="34"/>
      <c r="AF13" s="35"/>
      <c r="AG13" s="38">
        <f>VLOOKUP(AF13,$AK$7:$AL$37,2,)</f>
        <v>0</v>
      </c>
      <c r="AH13" s="2">
        <v>7</v>
      </c>
      <c r="AI13" s="2">
        <v>24</v>
      </c>
      <c r="AK13" s="2">
        <v>7</v>
      </c>
      <c r="AL13" s="43">
        <v>48</v>
      </c>
    </row>
    <row r="14" spans="1:38" ht="12" customHeight="1">
      <c r="A14" s="39">
        <v>9</v>
      </c>
      <c r="B14" s="29" t="s">
        <v>59</v>
      </c>
      <c r="C14" s="30"/>
      <c r="D14" s="30" t="s">
        <v>38</v>
      </c>
      <c r="E14" s="30"/>
      <c r="F14" s="40"/>
      <c r="G14" s="31"/>
      <c r="H14" s="32">
        <f>I14+J14+K14+L14</f>
        <v>342</v>
      </c>
      <c r="I14" s="33">
        <f>SUM(Q14,U14,Y14,AC14,AG14)-M14</f>
        <v>175</v>
      </c>
      <c r="J14" s="33">
        <v>167</v>
      </c>
      <c r="K14" s="87">
        <v>0</v>
      </c>
      <c r="L14" s="77">
        <v>0</v>
      </c>
      <c r="M14" s="41"/>
      <c r="N14" s="79">
        <v>21.58</v>
      </c>
      <c r="O14" s="34">
        <v>2</v>
      </c>
      <c r="P14" s="35">
        <v>3</v>
      </c>
      <c r="Q14" s="36">
        <f>VLOOKUP(P14,$AH$7:$AI$37,2,)</f>
        <v>28</v>
      </c>
      <c r="R14" s="37">
        <v>30.56</v>
      </c>
      <c r="S14" s="34">
        <v>4</v>
      </c>
      <c r="T14" s="35">
        <v>2</v>
      </c>
      <c r="U14" s="36">
        <f>VLOOKUP(T14,$AH$7:$AI$37,2,)</f>
        <v>29</v>
      </c>
      <c r="V14" s="37">
        <v>29.24</v>
      </c>
      <c r="W14" s="34">
        <v>4</v>
      </c>
      <c r="X14" s="35">
        <v>3</v>
      </c>
      <c r="Y14" s="36">
        <f>VLOOKUP(X14,$AH$7:$AI$37,2,)</f>
        <v>28</v>
      </c>
      <c r="Z14" s="37">
        <v>29</v>
      </c>
      <c r="AA14" s="34">
        <v>4</v>
      </c>
      <c r="AB14" s="35">
        <v>1</v>
      </c>
      <c r="AC14" s="36">
        <f>VLOOKUP(AB14,$AH$7:$AI$37,2,)</f>
        <v>30</v>
      </c>
      <c r="AD14" s="42">
        <v>28.65</v>
      </c>
      <c r="AE14" s="34">
        <v>2</v>
      </c>
      <c r="AF14" s="35">
        <v>1</v>
      </c>
      <c r="AG14" s="38">
        <f>VLOOKUP(AF14,$AK$7:$AL$37,2,)</f>
        <v>60</v>
      </c>
      <c r="AH14" s="2">
        <v>8</v>
      </c>
      <c r="AI14" s="2">
        <v>23</v>
      </c>
      <c r="AK14" s="2">
        <v>8</v>
      </c>
      <c r="AL14" s="43">
        <v>46</v>
      </c>
    </row>
    <row r="15" spans="1:38" ht="12" customHeight="1">
      <c r="A15" s="39">
        <v>10</v>
      </c>
      <c r="B15" s="29" t="s">
        <v>60</v>
      </c>
      <c r="C15" s="30" t="s">
        <v>24</v>
      </c>
      <c r="D15" s="30"/>
      <c r="E15" s="30"/>
      <c r="F15" s="40" t="s">
        <v>24</v>
      </c>
      <c r="G15" s="31"/>
      <c r="H15" s="32">
        <f>I15+J15+K15+L15</f>
        <v>321</v>
      </c>
      <c r="I15" s="33">
        <f>SUM(Q15,U15,Y15,AC15,AG15)-M15</f>
        <v>159</v>
      </c>
      <c r="J15" s="33">
        <v>162</v>
      </c>
      <c r="K15" s="87">
        <v>0</v>
      </c>
      <c r="L15" s="77">
        <v>0</v>
      </c>
      <c r="M15" s="41"/>
      <c r="N15" s="79">
        <v>21.94</v>
      </c>
      <c r="O15" s="34">
        <v>4</v>
      </c>
      <c r="P15" s="35">
        <v>4</v>
      </c>
      <c r="Q15" s="36">
        <f>VLOOKUP(P15,$AH$7:$AI$37,2,)</f>
        <v>27</v>
      </c>
      <c r="R15" s="37">
        <v>32.71</v>
      </c>
      <c r="S15" s="34">
        <v>4</v>
      </c>
      <c r="T15" s="35">
        <v>5</v>
      </c>
      <c r="U15" s="36">
        <f>VLOOKUP(T15,$AH$7:$AI$37,2,)</f>
        <v>26</v>
      </c>
      <c r="V15" s="37">
        <v>30.18</v>
      </c>
      <c r="W15" s="34">
        <v>4</v>
      </c>
      <c r="X15" s="35">
        <v>5</v>
      </c>
      <c r="Y15" s="36">
        <f>VLOOKUP(X15,$AH$7:$AI$37,2,)</f>
        <v>26</v>
      </c>
      <c r="Z15" s="37">
        <v>30.11</v>
      </c>
      <c r="AA15" s="34">
        <v>5</v>
      </c>
      <c r="AB15" s="35">
        <v>3</v>
      </c>
      <c r="AC15" s="36">
        <f>VLOOKUP(AB15,$AH$7:$AI$37,2,)</f>
        <v>28</v>
      </c>
      <c r="AD15" s="42">
        <v>29.03</v>
      </c>
      <c r="AE15" s="34">
        <v>5</v>
      </c>
      <c r="AF15" s="35">
        <v>5</v>
      </c>
      <c r="AG15" s="38">
        <f>VLOOKUP(AF15,$AK$7:$AL$37,2,)</f>
        <v>52</v>
      </c>
      <c r="AH15" s="2">
        <v>9</v>
      </c>
      <c r="AI15" s="2">
        <v>22</v>
      </c>
      <c r="AK15" s="2">
        <v>9</v>
      </c>
      <c r="AL15" s="43">
        <v>44</v>
      </c>
    </row>
    <row r="16" spans="1:38" ht="12" customHeight="1">
      <c r="A16" s="39">
        <v>11</v>
      </c>
      <c r="B16" s="29" t="s">
        <v>30</v>
      </c>
      <c r="C16" s="30" t="s">
        <v>24</v>
      </c>
      <c r="D16" s="30"/>
      <c r="E16" s="30"/>
      <c r="F16" s="40"/>
      <c r="G16" s="31"/>
      <c r="H16" s="32">
        <f>I16+J16+K16+L16</f>
        <v>298</v>
      </c>
      <c r="I16" s="33">
        <f>SUM(Q16,U16,Y16,AC16,AG16)-M16</f>
        <v>0</v>
      </c>
      <c r="J16" s="33">
        <v>164</v>
      </c>
      <c r="K16" s="87">
        <v>0</v>
      </c>
      <c r="L16" s="77">
        <v>134</v>
      </c>
      <c r="M16" s="41"/>
      <c r="N16" s="79">
        <v>21.8</v>
      </c>
      <c r="O16" s="34"/>
      <c r="P16" s="35"/>
      <c r="Q16" s="36">
        <f>VLOOKUP(P16,$AH$7:$AI$37,2,)</f>
        <v>0</v>
      </c>
      <c r="R16" s="37"/>
      <c r="S16" s="34"/>
      <c r="T16" s="35"/>
      <c r="U16" s="36">
        <f>VLOOKUP(T16,$AH$7:$AI$37,2,)</f>
        <v>0</v>
      </c>
      <c r="V16" s="37"/>
      <c r="W16" s="34"/>
      <c r="X16" s="35"/>
      <c r="Y16" s="36">
        <f>VLOOKUP(X16,$AH$7:$AI$37,2,)</f>
        <v>0</v>
      </c>
      <c r="Z16" s="37"/>
      <c r="AA16" s="34"/>
      <c r="AB16" s="35"/>
      <c r="AC16" s="36">
        <f>VLOOKUP(AB16,$AH$7:$AI$37,2,)</f>
        <v>0</v>
      </c>
      <c r="AD16" s="42"/>
      <c r="AE16" s="34"/>
      <c r="AF16" s="35"/>
      <c r="AG16" s="38">
        <f>VLOOKUP(AF16,$AK$7:$AL$37,2,)</f>
        <v>0</v>
      </c>
      <c r="AH16" s="43">
        <v>10</v>
      </c>
      <c r="AI16" s="2">
        <v>21</v>
      </c>
      <c r="AK16" s="43">
        <v>10</v>
      </c>
      <c r="AL16" s="43">
        <v>42</v>
      </c>
    </row>
    <row r="17" spans="1:38" ht="12" customHeight="1">
      <c r="A17" s="39">
        <v>12</v>
      </c>
      <c r="B17" s="29" t="s">
        <v>51</v>
      </c>
      <c r="C17" s="30" t="s">
        <v>24</v>
      </c>
      <c r="D17" s="30"/>
      <c r="E17" s="30"/>
      <c r="F17" s="40"/>
      <c r="G17" s="31"/>
      <c r="H17" s="32">
        <f>I17+J17+K17+L17</f>
        <v>279</v>
      </c>
      <c r="I17" s="33">
        <f>SUM(Q17,U17,Y17,AC17,AG17)-M17</f>
        <v>0</v>
      </c>
      <c r="J17" s="33">
        <v>0</v>
      </c>
      <c r="K17" s="87">
        <v>160</v>
      </c>
      <c r="L17" s="77">
        <v>119</v>
      </c>
      <c r="M17" s="41"/>
      <c r="N17" s="79">
        <v>21.42</v>
      </c>
      <c r="O17" s="34"/>
      <c r="P17" s="35"/>
      <c r="Q17" s="36">
        <f>VLOOKUP(P17,$AH$7:$AI$37,2,)</f>
        <v>0</v>
      </c>
      <c r="R17" s="37"/>
      <c r="S17" s="34"/>
      <c r="T17" s="35"/>
      <c r="U17" s="36">
        <f>VLOOKUP(T17,$AH$7:$AI$37,2,)</f>
        <v>0</v>
      </c>
      <c r="V17" s="37"/>
      <c r="W17" s="34"/>
      <c r="X17" s="35"/>
      <c r="Y17" s="36">
        <f>VLOOKUP(X17,$AH$7:$AI$37,2,)</f>
        <v>0</v>
      </c>
      <c r="Z17" s="37"/>
      <c r="AA17" s="34"/>
      <c r="AB17" s="35"/>
      <c r="AC17" s="36">
        <f>VLOOKUP(AB17,$AH$7:$AI$37,2,)</f>
        <v>0</v>
      </c>
      <c r="AD17" s="42"/>
      <c r="AE17" s="34"/>
      <c r="AF17" s="35"/>
      <c r="AG17" s="38">
        <f>VLOOKUP(AF17,$AK$7:$AL$37,2,)</f>
        <v>0</v>
      </c>
      <c r="AH17" s="43">
        <v>11</v>
      </c>
      <c r="AI17" s="2">
        <v>20</v>
      </c>
      <c r="AK17" s="43">
        <v>11</v>
      </c>
      <c r="AL17" s="43">
        <v>40</v>
      </c>
    </row>
    <row r="18" spans="1:38" ht="12" customHeight="1">
      <c r="A18" s="39">
        <v>13</v>
      </c>
      <c r="B18" s="29" t="s">
        <v>65</v>
      </c>
      <c r="C18" s="30" t="s">
        <v>24</v>
      </c>
      <c r="D18" s="30"/>
      <c r="E18" s="30" t="s">
        <v>25</v>
      </c>
      <c r="F18" s="40"/>
      <c r="G18" s="31"/>
      <c r="H18" s="32">
        <f>K18+L18+I18</f>
        <v>176</v>
      </c>
      <c r="I18" s="33">
        <f>SUM(Q18,U18,Y18,AC18,AG18)-M18</f>
        <v>176</v>
      </c>
      <c r="J18" s="33">
        <v>0</v>
      </c>
      <c r="K18" s="87">
        <v>0</v>
      </c>
      <c r="L18" s="77">
        <v>0</v>
      </c>
      <c r="M18" s="41"/>
      <c r="N18" s="79"/>
      <c r="O18" s="34">
        <v>5</v>
      </c>
      <c r="P18" s="35">
        <v>3</v>
      </c>
      <c r="Q18" s="36">
        <f>VLOOKUP(P18,$AH$7:$AI$37,2,)</f>
        <v>28</v>
      </c>
      <c r="R18" s="37">
        <v>29.65</v>
      </c>
      <c r="S18" s="34">
        <v>1</v>
      </c>
      <c r="T18" s="35">
        <v>1</v>
      </c>
      <c r="U18" s="36">
        <f>VLOOKUP(T18,$AH$7:$AI$37,2,)</f>
        <v>30</v>
      </c>
      <c r="V18" s="37">
        <v>28.78</v>
      </c>
      <c r="W18" s="34">
        <v>2</v>
      </c>
      <c r="X18" s="35">
        <v>1</v>
      </c>
      <c r="Y18" s="36">
        <f>VLOOKUP(X18,$AH$7:$AI$37,2,)</f>
        <v>30</v>
      </c>
      <c r="Z18" s="37">
        <v>28.51</v>
      </c>
      <c r="AA18" s="34">
        <v>1</v>
      </c>
      <c r="AB18" s="35">
        <v>1</v>
      </c>
      <c r="AC18" s="36">
        <f>VLOOKUP(AB18,$AH$7:$AI$37,2,)</f>
        <v>30</v>
      </c>
      <c r="AD18" s="42">
        <v>28.27</v>
      </c>
      <c r="AE18" s="34">
        <v>1</v>
      </c>
      <c r="AF18" s="35">
        <v>2</v>
      </c>
      <c r="AG18" s="38">
        <f>VLOOKUP(AF18,$AK$7:$AL$37,2,)</f>
        <v>58</v>
      </c>
      <c r="AH18" s="43">
        <v>12</v>
      </c>
      <c r="AI18" s="2">
        <v>19</v>
      </c>
      <c r="AK18" s="43">
        <v>12</v>
      </c>
      <c r="AL18" s="43">
        <v>38</v>
      </c>
    </row>
    <row r="19" spans="1:38" ht="12" customHeight="1">
      <c r="A19" s="39">
        <v>14</v>
      </c>
      <c r="B19" s="29" t="s">
        <v>52</v>
      </c>
      <c r="C19" s="30" t="s">
        <v>24</v>
      </c>
      <c r="D19" s="30"/>
      <c r="E19" s="30" t="s">
        <v>25</v>
      </c>
      <c r="F19" s="40"/>
      <c r="G19" s="31"/>
      <c r="H19" s="32">
        <f>I19+J19+K19+L19</f>
        <v>165</v>
      </c>
      <c r="I19" s="33">
        <f>SUM(Q19,U19,Y19,AC19,AG19)-M19</f>
        <v>0</v>
      </c>
      <c r="J19" s="33">
        <v>0</v>
      </c>
      <c r="K19" s="87">
        <v>165</v>
      </c>
      <c r="L19" s="77">
        <v>0</v>
      </c>
      <c r="M19" s="41"/>
      <c r="N19" s="79">
        <v>21.75</v>
      </c>
      <c r="O19" s="34"/>
      <c r="P19" s="35"/>
      <c r="Q19" s="36">
        <f>VLOOKUP(P19,$AH$7:$AI$37,2,)</f>
        <v>0</v>
      </c>
      <c r="R19" s="37"/>
      <c r="S19" s="34"/>
      <c r="T19" s="35"/>
      <c r="U19" s="36">
        <f>VLOOKUP(T19,$AH$7:$AI$37,2,)</f>
        <v>0</v>
      </c>
      <c r="V19" s="37"/>
      <c r="W19" s="34"/>
      <c r="X19" s="35"/>
      <c r="Y19" s="36">
        <f>VLOOKUP(X19,$AH$7:$AI$37,2,)</f>
        <v>0</v>
      </c>
      <c r="Z19" s="37"/>
      <c r="AA19" s="34"/>
      <c r="AB19" s="35"/>
      <c r="AC19" s="36">
        <f>VLOOKUP(AB19,$AH$7:$AI$37,2,)</f>
        <v>0</v>
      </c>
      <c r="AD19" s="42"/>
      <c r="AE19" s="34"/>
      <c r="AF19" s="35"/>
      <c r="AG19" s="38">
        <f>VLOOKUP(AF19,$AK$7:$AL$37,2,)</f>
        <v>0</v>
      </c>
      <c r="AH19" s="43">
        <v>13</v>
      </c>
      <c r="AI19" s="2">
        <v>18</v>
      </c>
      <c r="AK19" s="43">
        <v>13</v>
      </c>
      <c r="AL19" s="43">
        <v>36</v>
      </c>
    </row>
    <row r="20" spans="1:38" ht="12" customHeight="1">
      <c r="A20" s="39">
        <v>15</v>
      </c>
      <c r="B20" s="29" t="s">
        <v>66</v>
      </c>
      <c r="C20" s="30"/>
      <c r="D20" s="30" t="s">
        <v>38</v>
      </c>
      <c r="E20" s="30"/>
      <c r="F20" s="40"/>
      <c r="G20" s="31"/>
      <c r="H20" s="32">
        <f>K20+L20+I20</f>
        <v>162</v>
      </c>
      <c r="I20" s="33">
        <f>SUM(Q20,U20,Y20,AC20,AG20)-M20</f>
        <v>162</v>
      </c>
      <c r="J20" s="33">
        <v>0</v>
      </c>
      <c r="K20" s="87">
        <v>0</v>
      </c>
      <c r="L20" s="77">
        <v>0</v>
      </c>
      <c r="M20" s="41"/>
      <c r="N20" s="79"/>
      <c r="O20" s="34">
        <v>5</v>
      </c>
      <c r="P20" s="35">
        <v>2</v>
      </c>
      <c r="Q20" s="36">
        <f>VLOOKUP(P20,$AH$7:$AI$37,2,)</f>
        <v>29</v>
      </c>
      <c r="R20" s="37">
        <v>30.56</v>
      </c>
      <c r="S20" s="34">
        <v>5</v>
      </c>
      <c r="T20" s="35">
        <v>4</v>
      </c>
      <c r="U20" s="36">
        <f>VLOOKUP(T20,$AH$7:$AI$37,2,)</f>
        <v>27</v>
      </c>
      <c r="V20" s="37">
        <v>28.58</v>
      </c>
      <c r="W20" s="34">
        <v>1</v>
      </c>
      <c r="X20" s="35">
        <v>5</v>
      </c>
      <c r="Y20" s="36">
        <f>VLOOKUP(X20,$AH$7:$AI$37,2,)</f>
        <v>26</v>
      </c>
      <c r="Z20" s="37">
        <v>28.71</v>
      </c>
      <c r="AA20" s="34">
        <v>3</v>
      </c>
      <c r="AB20" s="35">
        <v>3</v>
      </c>
      <c r="AC20" s="36">
        <f>VLOOKUP(AB20,$AH$7:$AI$37,2,)</f>
        <v>28</v>
      </c>
      <c r="AD20" s="42">
        <v>28.42</v>
      </c>
      <c r="AE20" s="34">
        <v>4</v>
      </c>
      <c r="AF20" s="35">
        <v>5</v>
      </c>
      <c r="AG20" s="38">
        <f>VLOOKUP(AF20,$AK$7:$AL$37,2,)</f>
        <v>52</v>
      </c>
      <c r="AH20" s="43">
        <v>14</v>
      </c>
      <c r="AI20" s="2">
        <v>17</v>
      </c>
      <c r="AK20" s="43">
        <v>14</v>
      </c>
      <c r="AL20" s="43">
        <v>34</v>
      </c>
    </row>
    <row r="21" spans="1:38" ht="12" customHeight="1">
      <c r="A21" s="39">
        <v>16</v>
      </c>
      <c r="B21" s="29" t="s">
        <v>54</v>
      </c>
      <c r="C21" s="30"/>
      <c r="D21" s="30" t="s">
        <v>38</v>
      </c>
      <c r="E21" s="30" t="s">
        <v>25</v>
      </c>
      <c r="F21" s="40"/>
      <c r="G21" s="31"/>
      <c r="H21" s="32">
        <f>I21+J21+K21+L21</f>
        <v>153</v>
      </c>
      <c r="I21" s="33">
        <f>SUM(Q21,U21,Y21,AC21,AG21)-M21</f>
        <v>0</v>
      </c>
      <c r="J21" s="33">
        <v>0</v>
      </c>
      <c r="K21" s="87">
        <v>153</v>
      </c>
      <c r="L21" s="77">
        <v>0</v>
      </c>
      <c r="M21" s="41"/>
      <c r="N21" s="79">
        <v>21.84</v>
      </c>
      <c r="O21" s="34"/>
      <c r="P21" s="35"/>
      <c r="Q21" s="36">
        <f>VLOOKUP(P21,$AH$7:$AI$37,2,)</f>
        <v>0</v>
      </c>
      <c r="R21" s="37"/>
      <c r="S21" s="34"/>
      <c r="T21" s="35"/>
      <c r="U21" s="36">
        <f>VLOOKUP(T21,$AH$7:$AI$37,2,)</f>
        <v>0</v>
      </c>
      <c r="V21" s="37"/>
      <c r="W21" s="34"/>
      <c r="X21" s="35"/>
      <c r="Y21" s="36">
        <f>VLOOKUP(X21,$AH$7:$AI$37,2,)</f>
        <v>0</v>
      </c>
      <c r="Z21" s="37"/>
      <c r="AA21" s="34"/>
      <c r="AB21" s="35"/>
      <c r="AC21" s="36">
        <f>VLOOKUP(AB21,$AH$7:$AI$37,2,)</f>
        <v>0</v>
      </c>
      <c r="AD21" s="42"/>
      <c r="AE21" s="34"/>
      <c r="AF21" s="35"/>
      <c r="AG21" s="38">
        <f>VLOOKUP(AF21,$AK$7:$AL$37,2,)</f>
        <v>0</v>
      </c>
      <c r="AH21" s="43">
        <v>15</v>
      </c>
      <c r="AI21" s="2">
        <v>16</v>
      </c>
      <c r="AK21" s="43">
        <v>15</v>
      </c>
      <c r="AL21" s="43">
        <v>32</v>
      </c>
    </row>
    <row r="22" spans="1:38" ht="12" customHeight="1">
      <c r="A22" s="39">
        <v>17</v>
      </c>
      <c r="B22" s="29" t="s">
        <v>55</v>
      </c>
      <c r="C22" s="30"/>
      <c r="D22" s="30" t="s">
        <v>38</v>
      </c>
      <c r="E22" s="30" t="s">
        <v>25</v>
      </c>
      <c r="F22" s="40"/>
      <c r="G22" s="31"/>
      <c r="H22" s="32">
        <f>I22+J22+K22+L22</f>
        <v>148</v>
      </c>
      <c r="I22" s="33">
        <f>SUM(Q22,U22,Y22,AC22,AG22)-M22</f>
        <v>0</v>
      </c>
      <c r="J22" s="33">
        <v>0</v>
      </c>
      <c r="K22" s="87">
        <v>148</v>
      </c>
      <c r="L22" s="77">
        <v>0</v>
      </c>
      <c r="M22" s="41"/>
      <c r="N22" s="79">
        <v>21.59</v>
      </c>
      <c r="O22" s="34"/>
      <c r="P22" s="35"/>
      <c r="Q22" s="36">
        <f>VLOOKUP(P22,$AH$7:$AI$37,2,)</f>
        <v>0</v>
      </c>
      <c r="R22" s="37"/>
      <c r="S22" s="34"/>
      <c r="T22" s="35"/>
      <c r="U22" s="36">
        <f>VLOOKUP(T22,$AH$7:$AI$37,2,)</f>
        <v>0</v>
      </c>
      <c r="V22" s="37"/>
      <c r="W22" s="34"/>
      <c r="X22" s="35"/>
      <c r="Y22" s="36">
        <f>VLOOKUP(X22,$AH$7:$AI$37,2,)</f>
        <v>0</v>
      </c>
      <c r="Z22" s="37"/>
      <c r="AA22" s="34"/>
      <c r="AB22" s="35"/>
      <c r="AC22" s="36">
        <f>VLOOKUP(AB22,$AH$7:$AI$37,2,)</f>
        <v>0</v>
      </c>
      <c r="AD22" s="42"/>
      <c r="AE22" s="34"/>
      <c r="AF22" s="35"/>
      <c r="AG22" s="38">
        <f>VLOOKUP(AF22,$AK$7:$AL$37,2,)</f>
        <v>0</v>
      </c>
      <c r="AH22" s="43">
        <v>16</v>
      </c>
      <c r="AI22" s="2">
        <v>15</v>
      </c>
      <c r="AK22" s="43">
        <v>16</v>
      </c>
      <c r="AL22" s="43">
        <v>30</v>
      </c>
    </row>
    <row r="23" spans="1:38" ht="12" customHeight="1">
      <c r="A23" s="39">
        <v>18</v>
      </c>
      <c r="B23" s="29" t="s">
        <v>61</v>
      </c>
      <c r="C23" s="30"/>
      <c r="D23" s="30" t="s">
        <v>38</v>
      </c>
      <c r="E23" s="30" t="s">
        <v>25</v>
      </c>
      <c r="F23" s="40"/>
      <c r="G23" s="31"/>
      <c r="H23" s="32">
        <f>I23+J23+K23+L23</f>
        <v>145</v>
      </c>
      <c r="I23" s="33">
        <f>SUM(Q23,U23,Y23,AC23,AG23)-M23</f>
        <v>0</v>
      </c>
      <c r="J23" s="33">
        <v>145</v>
      </c>
      <c r="K23" s="87">
        <v>0</v>
      </c>
      <c r="L23" s="77">
        <v>0</v>
      </c>
      <c r="M23" s="41"/>
      <c r="N23" s="79">
        <v>22.35</v>
      </c>
      <c r="O23" s="34"/>
      <c r="P23" s="35"/>
      <c r="Q23" s="36">
        <f>VLOOKUP(P23,$AH$7:$AI$37,2,)</f>
        <v>0</v>
      </c>
      <c r="R23" s="37"/>
      <c r="S23" s="34"/>
      <c r="T23" s="35"/>
      <c r="U23" s="36">
        <f>VLOOKUP(T23,$AH$7:$AI$37,2,)</f>
        <v>0</v>
      </c>
      <c r="V23" s="37"/>
      <c r="W23" s="34"/>
      <c r="X23" s="35"/>
      <c r="Y23" s="36">
        <f>VLOOKUP(X23,$AH$7:$AI$37,2,)</f>
        <v>0</v>
      </c>
      <c r="Z23" s="37"/>
      <c r="AA23" s="34"/>
      <c r="AB23" s="35"/>
      <c r="AC23" s="36">
        <f>VLOOKUP(AB23,$AH$7:$AI$37,2,)</f>
        <v>0</v>
      </c>
      <c r="AD23" s="42"/>
      <c r="AE23" s="34"/>
      <c r="AF23" s="35"/>
      <c r="AG23" s="38">
        <f>VLOOKUP(AF23,$AK$7:$AL$37,2,)</f>
        <v>0</v>
      </c>
      <c r="AH23" s="43">
        <v>17</v>
      </c>
      <c r="AI23" s="2">
        <v>14</v>
      </c>
      <c r="AK23" s="43">
        <v>17</v>
      </c>
      <c r="AL23" s="43">
        <v>28</v>
      </c>
    </row>
    <row r="24" spans="1:38" ht="12" customHeight="1">
      <c r="A24" s="39">
        <v>19</v>
      </c>
      <c r="B24" s="29" t="s">
        <v>39</v>
      </c>
      <c r="C24" s="80"/>
      <c r="D24" s="80" t="s">
        <v>38</v>
      </c>
      <c r="E24" s="80"/>
      <c r="F24" s="81"/>
      <c r="G24" s="82"/>
      <c r="H24" s="32">
        <f>I24+J24+K24+L24</f>
        <v>143</v>
      </c>
      <c r="I24" s="33">
        <f>SUM(Q24,U24,Y24,AC24,AG24)-M24</f>
        <v>0</v>
      </c>
      <c r="J24" s="33">
        <v>0</v>
      </c>
      <c r="K24" s="87">
        <v>0</v>
      </c>
      <c r="L24" s="77">
        <v>143</v>
      </c>
      <c r="M24" s="41"/>
      <c r="N24" s="79">
        <v>21.37</v>
      </c>
      <c r="O24" s="34"/>
      <c r="P24" s="35"/>
      <c r="Q24" s="36">
        <f>VLOOKUP(P24,$AH$7:$AI$37,2,)</f>
        <v>0</v>
      </c>
      <c r="R24" s="37"/>
      <c r="S24" s="34"/>
      <c r="T24" s="35"/>
      <c r="U24" s="36">
        <f>VLOOKUP(T24,$AH$7:$AI$37,2,)</f>
        <v>0</v>
      </c>
      <c r="V24" s="37"/>
      <c r="W24" s="34"/>
      <c r="X24" s="35"/>
      <c r="Y24" s="36">
        <f>VLOOKUP(X24,$AH$7:$AI$37,2,)</f>
        <v>0</v>
      </c>
      <c r="Z24" s="37"/>
      <c r="AA24" s="34"/>
      <c r="AB24" s="35"/>
      <c r="AC24" s="36">
        <f>VLOOKUP(AB24,$AH$7:$AI$37,2,)</f>
        <v>0</v>
      </c>
      <c r="AD24" s="42"/>
      <c r="AE24" s="34"/>
      <c r="AF24" s="35"/>
      <c r="AG24" s="38">
        <f>VLOOKUP(AF24,$AK$7:$AL$37,2,)</f>
        <v>0</v>
      </c>
      <c r="AH24" s="43">
        <v>18</v>
      </c>
      <c r="AI24" s="2">
        <v>13</v>
      </c>
      <c r="AK24" s="43">
        <v>18</v>
      </c>
      <c r="AL24" s="43">
        <v>26</v>
      </c>
    </row>
    <row r="25" spans="1:38" ht="12" customHeight="1">
      <c r="A25" s="39">
        <v>20</v>
      </c>
      <c r="B25" s="29" t="s">
        <v>28</v>
      </c>
      <c r="C25" s="30" t="s">
        <v>24</v>
      </c>
      <c r="D25" s="30"/>
      <c r="E25" s="30"/>
      <c r="F25" s="40"/>
      <c r="G25" s="31"/>
      <c r="H25" s="32">
        <f>I25+J25+K25+L25</f>
        <v>142</v>
      </c>
      <c r="I25" s="33">
        <f>SUM(Q25,U25,Y25,AC25,AG25)-M25</f>
        <v>0</v>
      </c>
      <c r="J25" s="33">
        <v>0</v>
      </c>
      <c r="K25" s="87">
        <v>0</v>
      </c>
      <c r="L25" s="77">
        <v>142</v>
      </c>
      <c r="M25" s="41"/>
      <c r="N25" s="79">
        <v>21.09</v>
      </c>
      <c r="O25" s="34"/>
      <c r="P25" s="35"/>
      <c r="Q25" s="36">
        <f>VLOOKUP(P25,$AH$7:$AI$37,2,)</f>
        <v>0</v>
      </c>
      <c r="R25" s="37"/>
      <c r="S25" s="34"/>
      <c r="T25" s="35"/>
      <c r="U25" s="36">
        <f>VLOOKUP(T25,$AH$7:$AI$37,2,)</f>
        <v>0</v>
      </c>
      <c r="V25" s="37"/>
      <c r="W25" s="34"/>
      <c r="X25" s="35"/>
      <c r="Y25" s="36">
        <f>VLOOKUP(X25,$AH$7:$AI$37,2,)</f>
        <v>0</v>
      </c>
      <c r="Z25" s="37"/>
      <c r="AA25" s="34"/>
      <c r="AB25" s="35"/>
      <c r="AC25" s="36">
        <f>VLOOKUP(AB25,$AH$7:$AI$37,2,)</f>
        <v>0</v>
      </c>
      <c r="AD25" s="42"/>
      <c r="AE25" s="34"/>
      <c r="AF25" s="35"/>
      <c r="AG25" s="38">
        <f>VLOOKUP(AF25,$AK$7:$AL$37,2,)</f>
        <v>0</v>
      </c>
      <c r="AH25" s="43">
        <v>19</v>
      </c>
      <c r="AI25" s="2">
        <v>12</v>
      </c>
      <c r="AK25" s="43">
        <v>19</v>
      </c>
      <c r="AL25" s="43">
        <v>24</v>
      </c>
    </row>
    <row r="26" spans="1:38" ht="12" customHeight="1">
      <c r="A26" s="39">
        <v>21</v>
      </c>
      <c r="B26" s="29" t="s">
        <v>40</v>
      </c>
      <c r="C26" s="30"/>
      <c r="D26" s="30" t="s">
        <v>38</v>
      </c>
      <c r="E26" s="30" t="s">
        <v>25</v>
      </c>
      <c r="F26" s="40"/>
      <c r="G26" s="31"/>
      <c r="H26" s="32">
        <f>I26+J26+K26+L26</f>
        <v>139</v>
      </c>
      <c r="I26" s="33">
        <f>SUM(Q26,U26,Y26,AC26,AG26)-M26</f>
        <v>0</v>
      </c>
      <c r="J26" s="33">
        <v>0</v>
      </c>
      <c r="K26" s="87">
        <v>0</v>
      </c>
      <c r="L26" s="77">
        <v>139</v>
      </c>
      <c r="M26" s="41"/>
      <c r="N26" s="79">
        <v>21.32</v>
      </c>
      <c r="O26" s="34"/>
      <c r="P26" s="35"/>
      <c r="Q26" s="36">
        <f>VLOOKUP(P26,$AH$7:$AI$37,2,)</f>
        <v>0</v>
      </c>
      <c r="R26" s="37"/>
      <c r="S26" s="34"/>
      <c r="T26" s="35"/>
      <c r="U26" s="36">
        <f>VLOOKUP(T26,$AH$7:$AI$37,2,)</f>
        <v>0</v>
      </c>
      <c r="V26" s="37"/>
      <c r="W26" s="34"/>
      <c r="X26" s="35"/>
      <c r="Y26" s="36">
        <f>VLOOKUP(X26,$AH$7:$AI$37,2,)</f>
        <v>0</v>
      </c>
      <c r="Z26" s="37"/>
      <c r="AA26" s="34"/>
      <c r="AB26" s="35"/>
      <c r="AC26" s="36">
        <f>VLOOKUP(AB26,$AH$7:$AI$37,2,)</f>
        <v>0</v>
      </c>
      <c r="AD26" s="42"/>
      <c r="AE26" s="34"/>
      <c r="AF26" s="35"/>
      <c r="AG26" s="38">
        <f>VLOOKUP(AF26,$AK$7:$AL$37,2,)</f>
        <v>0</v>
      </c>
      <c r="AH26" s="43">
        <v>20</v>
      </c>
      <c r="AI26" s="2">
        <v>11</v>
      </c>
      <c r="AK26" s="43">
        <v>20</v>
      </c>
      <c r="AL26" s="43">
        <v>22</v>
      </c>
    </row>
    <row r="27" spans="1:38" ht="12" customHeight="1">
      <c r="A27" s="39">
        <v>22</v>
      </c>
      <c r="B27" s="29" t="s">
        <v>33</v>
      </c>
      <c r="C27" s="30" t="s">
        <v>24</v>
      </c>
      <c r="D27" s="30"/>
      <c r="E27" s="30"/>
      <c r="F27" s="40"/>
      <c r="G27" s="31" t="s">
        <v>32</v>
      </c>
      <c r="H27" s="32">
        <f>I27+J27+K27+L27</f>
        <v>126</v>
      </c>
      <c r="I27" s="33">
        <f>SUM(Q27,U27,Y27,AC27,AG27)-M27</f>
        <v>0</v>
      </c>
      <c r="J27" s="33">
        <v>0</v>
      </c>
      <c r="K27" s="87">
        <v>0</v>
      </c>
      <c r="L27" s="77">
        <v>126</v>
      </c>
      <c r="M27" s="41"/>
      <c r="N27" s="79">
        <v>21.4</v>
      </c>
      <c r="O27" s="34"/>
      <c r="P27" s="35"/>
      <c r="Q27" s="36">
        <f>VLOOKUP(P27,$AH$7:$AI$37,2,)</f>
        <v>0</v>
      </c>
      <c r="R27" s="37"/>
      <c r="S27" s="34"/>
      <c r="T27" s="35"/>
      <c r="U27" s="36">
        <f>VLOOKUP(T27,$AH$7:$AI$37,2,)</f>
        <v>0</v>
      </c>
      <c r="V27" s="37"/>
      <c r="W27" s="34"/>
      <c r="X27" s="35"/>
      <c r="Y27" s="36">
        <f>VLOOKUP(X27,$AH$7:$AI$37,2,)</f>
        <v>0</v>
      </c>
      <c r="Z27" s="37"/>
      <c r="AA27" s="34"/>
      <c r="AB27" s="35"/>
      <c r="AC27" s="36">
        <f>VLOOKUP(AB27,$AH$7:$AI$37,2,)</f>
        <v>0</v>
      </c>
      <c r="AD27" s="42"/>
      <c r="AE27" s="34"/>
      <c r="AF27" s="35"/>
      <c r="AG27" s="38">
        <f>VLOOKUP(AF27,$AK$7:$AL$37,2,)</f>
        <v>0</v>
      </c>
      <c r="AH27" s="43">
        <v>21</v>
      </c>
      <c r="AI27" s="2">
        <v>10</v>
      </c>
      <c r="AK27" s="43">
        <v>21</v>
      </c>
      <c r="AL27" s="43">
        <v>20</v>
      </c>
    </row>
    <row r="28" spans="1:38" ht="12" customHeight="1">
      <c r="A28" s="39">
        <v>23</v>
      </c>
      <c r="B28" s="29" t="s">
        <v>44</v>
      </c>
      <c r="C28" s="30"/>
      <c r="D28" s="30" t="s">
        <v>38</v>
      </c>
      <c r="E28" s="30" t="s">
        <v>25</v>
      </c>
      <c r="F28" s="40"/>
      <c r="G28" s="31"/>
      <c r="H28" s="32">
        <f>I28+J28+K28+L28</f>
        <v>120</v>
      </c>
      <c r="I28" s="33">
        <f>SUM(Q28,U28,Y28,AC28,AG28)-M28</f>
        <v>0</v>
      </c>
      <c r="J28" s="33">
        <v>0</v>
      </c>
      <c r="K28" s="87">
        <v>0</v>
      </c>
      <c r="L28" s="77">
        <v>120</v>
      </c>
      <c r="M28" s="41"/>
      <c r="N28" s="79">
        <v>21.9</v>
      </c>
      <c r="O28" s="34"/>
      <c r="P28" s="35"/>
      <c r="Q28" s="36">
        <f>VLOOKUP(P28,$AH$7:$AI$37,2,)</f>
        <v>0</v>
      </c>
      <c r="R28" s="37"/>
      <c r="S28" s="34"/>
      <c r="T28" s="35"/>
      <c r="U28" s="36">
        <f>VLOOKUP(T28,$AH$7:$AI$37,2,)</f>
        <v>0</v>
      </c>
      <c r="V28" s="37"/>
      <c r="W28" s="34"/>
      <c r="X28" s="35"/>
      <c r="Y28" s="36">
        <f>VLOOKUP(X28,$AH$7:$AI$37,2,)</f>
        <v>0</v>
      </c>
      <c r="Z28" s="37"/>
      <c r="AA28" s="34"/>
      <c r="AB28" s="35"/>
      <c r="AC28" s="36">
        <f>VLOOKUP(AB28,$AH$7:$AI$37,2,)</f>
        <v>0</v>
      </c>
      <c r="AD28" s="42"/>
      <c r="AE28" s="34"/>
      <c r="AF28" s="35"/>
      <c r="AG28" s="38">
        <f>VLOOKUP(AF28,$AK$7:$AL$37,2,)</f>
        <v>0</v>
      </c>
      <c r="AH28" s="43">
        <v>22</v>
      </c>
      <c r="AI28" s="2">
        <v>9</v>
      </c>
      <c r="AK28" s="43">
        <v>22</v>
      </c>
      <c r="AL28" s="43">
        <v>18</v>
      </c>
    </row>
    <row r="29" spans="1:38" ht="12" customHeight="1">
      <c r="A29" s="39">
        <v>24</v>
      </c>
      <c r="B29" s="29" t="s">
        <v>35</v>
      </c>
      <c r="C29" s="30" t="s">
        <v>24</v>
      </c>
      <c r="D29" s="30"/>
      <c r="E29" s="30" t="s">
        <v>25</v>
      </c>
      <c r="F29" s="40"/>
      <c r="G29" s="31"/>
      <c r="H29" s="32">
        <f>I29+J29+K29+L29</f>
        <v>115</v>
      </c>
      <c r="I29" s="33">
        <f>SUM(Q29,U29,Y29,AC29,AG29)-M29</f>
        <v>0</v>
      </c>
      <c r="J29" s="33">
        <v>0</v>
      </c>
      <c r="K29" s="87">
        <v>0</v>
      </c>
      <c r="L29" s="77">
        <v>115</v>
      </c>
      <c r="M29" s="41"/>
      <c r="N29" s="79">
        <v>21.6</v>
      </c>
      <c r="O29" s="34"/>
      <c r="P29" s="35"/>
      <c r="Q29" s="36">
        <f>VLOOKUP(P29,$AH$7:$AI$37,2,)</f>
        <v>0</v>
      </c>
      <c r="R29" s="37"/>
      <c r="S29" s="34"/>
      <c r="T29" s="35"/>
      <c r="U29" s="36">
        <f>VLOOKUP(T29,$AH$7:$AI$37,2,)</f>
        <v>0</v>
      </c>
      <c r="V29" s="37"/>
      <c r="W29" s="34"/>
      <c r="X29" s="35"/>
      <c r="Y29" s="36">
        <f>VLOOKUP(X29,$AH$7:$AI$37,2,)</f>
        <v>0</v>
      </c>
      <c r="Z29" s="37"/>
      <c r="AA29" s="34"/>
      <c r="AB29" s="35"/>
      <c r="AC29" s="36">
        <f>VLOOKUP(AB29,$AH$7:$AI$37,2,)</f>
        <v>0</v>
      </c>
      <c r="AD29" s="42"/>
      <c r="AE29" s="34"/>
      <c r="AF29" s="35"/>
      <c r="AG29" s="38">
        <f>VLOOKUP(AF29,$AK$7:$AL$37,2,)</f>
        <v>0</v>
      </c>
      <c r="AH29" s="43">
        <v>23</v>
      </c>
      <c r="AI29" s="2">
        <v>8</v>
      </c>
      <c r="AK29" s="43">
        <v>23</v>
      </c>
      <c r="AL29" s="43">
        <v>16</v>
      </c>
    </row>
    <row r="30" spans="1:38" ht="12" customHeight="1">
      <c r="A30" s="39">
        <v>25</v>
      </c>
      <c r="B30" s="29" t="s">
        <v>45</v>
      </c>
      <c r="C30" s="30"/>
      <c r="D30" s="30" t="s">
        <v>38</v>
      </c>
      <c r="E30" s="30"/>
      <c r="F30" s="40"/>
      <c r="G30" s="31"/>
      <c r="H30" s="32">
        <f>I30+J30+K30+L30</f>
        <v>115</v>
      </c>
      <c r="I30" s="33">
        <f>SUM(Q30,U30,Y30,AC30,AG30)-M30</f>
        <v>0</v>
      </c>
      <c r="J30" s="33">
        <v>0</v>
      </c>
      <c r="K30" s="87">
        <v>0</v>
      </c>
      <c r="L30" s="77">
        <v>115</v>
      </c>
      <c r="M30" s="41"/>
      <c r="N30" s="79">
        <v>22.54</v>
      </c>
      <c r="O30" s="34"/>
      <c r="P30" s="35"/>
      <c r="Q30" s="36">
        <f>VLOOKUP(P30,$AH$7:$AI$37,2,)</f>
        <v>0</v>
      </c>
      <c r="R30" s="37"/>
      <c r="S30" s="34"/>
      <c r="T30" s="35"/>
      <c r="U30" s="36">
        <f>VLOOKUP(T30,$AH$7:$AI$37,2,)</f>
        <v>0</v>
      </c>
      <c r="V30" s="37"/>
      <c r="W30" s="34"/>
      <c r="X30" s="35"/>
      <c r="Y30" s="36">
        <f>VLOOKUP(X30,$AH$7:$AI$37,2,)</f>
        <v>0</v>
      </c>
      <c r="Z30" s="37"/>
      <c r="AA30" s="34"/>
      <c r="AB30" s="35"/>
      <c r="AC30" s="36">
        <f>VLOOKUP(AB30,$AH$7:$AI$37,2,)</f>
        <v>0</v>
      </c>
      <c r="AD30" s="42"/>
      <c r="AE30" s="34"/>
      <c r="AF30" s="35"/>
      <c r="AG30" s="38">
        <f>VLOOKUP(AF30,$AK$7:$AL$37,2,)</f>
        <v>0</v>
      </c>
      <c r="AH30" s="43">
        <v>24</v>
      </c>
      <c r="AI30" s="2">
        <v>7</v>
      </c>
      <c r="AK30" s="43">
        <v>24</v>
      </c>
      <c r="AL30" s="43">
        <v>14</v>
      </c>
    </row>
    <row r="31" spans="1:38" ht="12" customHeight="1">
      <c r="A31" s="39">
        <v>26</v>
      </c>
      <c r="B31" s="29" t="s">
        <v>36</v>
      </c>
      <c r="C31" s="30" t="s">
        <v>24</v>
      </c>
      <c r="D31" s="30"/>
      <c r="E31" s="30"/>
      <c r="F31" s="40"/>
      <c r="G31" s="31" t="s">
        <v>32</v>
      </c>
      <c r="H31" s="32">
        <f>I31+J31+K31+L31</f>
        <v>114</v>
      </c>
      <c r="I31" s="33">
        <f>SUM(Q31,U31,Y31,AC31,AG31)-M31</f>
        <v>0</v>
      </c>
      <c r="J31" s="33">
        <v>0</v>
      </c>
      <c r="K31" s="87">
        <v>0</v>
      </c>
      <c r="L31" s="77">
        <v>114</v>
      </c>
      <c r="M31" s="41"/>
      <c r="N31" s="79">
        <v>21.43</v>
      </c>
      <c r="O31" s="34"/>
      <c r="P31" s="35"/>
      <c r="Q31" s="36">
        <f>VLOOKUP(P31,$AH$7:$AI$37,2,)</f>
        <v>0</v>
      </c>
      <c r="R31" s="37"/>
      <c r="S31" s="34"/>
      <c r="T31" s="35"/>
      <c r="U31" s="36">
        <f>VLOOKUP(T31,$AH$7:$AI$37,2,)</f>
        <v>0</v>
      </c>
      <c r="V31" s="37"/>
      <c r="W31" s="34"/>
      <c r="X31" s="35"/>
      <c r="Y31" s="36">
        <f>VLOOKUP(X31,$AH$7:$AI$37,2,)</f>
        <v>0</v>
      </c>
      <c r="Z31" s="37"/>
      <c r="AA31" s="34"/>
      <c r="AB31" s="35"/>
      <c r="AC31" s="36">
        <f>VLOOKUP(AB31,$AH$7:$AI$37,2,)</f>
        <v>0</v>
      </c>
      <c r="AD31" s="42"/>
      <c r="AE31" s="34"/>
      <c r="AF31" s="35"/>
      <c r="AG31" s="38">
        <f>VLOOKUP(AF31,$AK$7:$AL$37,2,)</f>
        <v>0</v>
      </c>
      <c r="AH31" s="43">
        <v>25</v>
      </c>
      <c r="AI31" s="2">
        <v>6</v>
      </c>
      <c r="AK31" s="43">
        <v>25</v>
      </c>
      <c r="AL31" s="43">
        <v>12</v>
      </c>
    </row>
    <row r="32" spans="1:38" ht="12" customHeight="1">
      <c r="A32" s="39">
        <v>27</v>
      </c>
      <c r="B32" s="29"/>
      <c r="C32" s="30"/>
      <c r="D32" s="30"/>
      <c r="E32" s="30"/>
      <c r="F32" s="40"/>
      <c r="G32" s="31"/>
      <c r="H32" s="32">
        <f>K32+L32+I32</f>
        <v>0</v>
      </c>
      <c r="I32" s="33">
        <f>SUM(Q32,U32,Y32,AC32,AG32)-M32</f>
        <v>0</v>
      </c>
      <c r="J32" s="33"/>
      <c r="K32" s="87">
        <f>SUM(Q32+U32+Y32+AC32+AG32)-M32</f>
        <v>0</v>
      </c>
      <c r="L32" s="77">
        <v>0</v>
      </c>
      <c r="M32" s="41"/>
      <c r="N32" s="79"/>
      <c r="O32" s="34"/>
      <c r="P32" s="35"/>
      <c r="Q32" s="36">
        <f>VLOOKUP(P32,$AH$7:$AI$37,2,)</f>
        <v>0</v>
      </c>
      <c r="R32" s="37"/>
      <c r="S32" s="34"/>
      <c r="T32" s="35"/>
      <c r="U32" s="36">
        <f>VLOOKUP(T32,$AH$7:$AI$37,2,)</f>
        <v>0</v>
      </c>
      <c r="V32" s="37"/>
      <c r="W32" s="34"/>
      <c r="X32" s="35"/>
      <c r="Y32" s="36">
        <f>VLOOKUP(X32,$AH$7:$AI$37,2,)</f>
        <v>0</v>
      </c>
      <c r="Z32" s="37"/>
      <c r="AA32" s="34"/>
      <c r="AB32" s="35"/>
      <c r="AC32" s="36">
        <f>VLOOKUP(AB32,$AH$7:$AI$37,2,)</f>
        <v>0</v>
      </c>
      <c r="AD32" s="42"/>
      <c r="AE32" s="34"/>
      <c r="AF32" s="35"/>
      <c r="AG32" s="38">
        <f>VLOOKUP(AF32,$AK$7:$AL$37,2,)</f>
        <v>0</v>
      </c>
      <c r="AH32" s="43">
        <v>26</v>
      </c>
      <c r="AI32" s="2">
        <v>5</v>
      </c>
      <c r="AK32" s="43">
        <v>26</v>
      </c>
      <c r="AL32" s="43">
        <v>10</v>
      </c>
    </row>
    <row r="33" spans="1:38" ht="12" customHeight="1">
      <c r="A33" s="39">
        <v>28</v>
      </c>
      <c r="B33" s="29"/>
      <c r="C33" s="30"/>
      <c r="D33" s="30"/>
      <c r="E33" s="30"/>
      <c r="F33" s="40"/>
      <c r="G33" s="31"/>
      <c r="H33" s="32">
        <f>K33+L33+I33</f>
        <v>0</v>
      </c>
      <c r="I33" s="33">
        <f>SUM(Q33,U33,Y33,AC33,AG33)-M33</f>
        <v>0</v>
      </c>
      <c r="J33" s="33"/>
      <c r="K33" s="87">
        <f>SUM(Q33+U33+Y33+AC33+AG33)-M33</f>
        <v>0</v>
      </c>
      <c r="L33" s="77">
        <v>0</v>
      </c>
      <c r="M33" s="41"/>
      <c r="N33" s="79"/>
      <c r="O33" s="34"/>
      <c r="P33" s="35"/>
      <c r="Q33" s="36">
        <f>VLOOKUP(P33,$AH$7:$AI$37,2,)</f>
        <v>0</v>
      </c>
      <c r="R33" s="37"/>
      <c r="S33" s="34"/>
      <c r="T33" s="35"/>
      <c r="U33" s="36">
        <f>VLOOKUP(T33,$AH$7:$AI$37,2,)</f>
        <v>0</v>
      </c>
      <c r="V33" s="37"/>
      <c r="W33" s="34"/>
      <c r="X33" s="35"/>
      <c r="Y33" s="36">
        <f>VLOOKUP(X33,$AH$7:$AI$37,2,)</f>
        <v>0</v>
      </c>
      <c r="Z33" s="37"/>
      <c r="AA33" s="34"/>
      <c r="AB33" s="35"/>
      <c r="AC33" s="36">
        <f>VLOOKUP(AB33,$AH$7:$AI$37,2,)</f>
        <v>0</v>
      </c>
      <c r="AD33" s="42"/>
      <c r="AE33" s="34"/>
      <c r="AF33" s="35"/>
      <c r="AG33" s="38">
        <f>VLOOKUP(AF33,$AK$7:$AL$37,2,)</f>
        <v>0</v>
      </c>
      <c r="AH33" s="43">
        <v>27</v>
      </c>
      <c r="AI33" s="2">
        <v>4</v>
      </c>
      <c r="AK33" s="43">
        <v>27</v>
      </c>
      <c r="AL33" s="43">
        <v>8</v>
      </c>
    </row>
    <row r="34" spans="1:38" ht="12" customHeight="1">
      <c r="A34" s="39">
        <v>29</v>
      </c>
      <c r="B34" s="29"/>
      <c r="C34" s="30"/>
      <c r="D34" s="30"/>
      <c r="E34" s="30"/>
      <c r="F34" s="40"/>
      <c r="G34" s="31"/>
      <c r="H34" s="32">
        <f>K34+L34+I34</f>
        <v>0</v>
      </c>
      <c r="I34" s="33">
        <f>SUM(Q34,U34,Y34,AC34,AG34)-M34</f>
        <v>0</v>
      </c>
      <c r="J34" s="33"/>
      <c r="K34" s="87">
        <f>SUM(Q34+U34+Y34+AC34+AG34)-M34</f>
        <v>0</v>
      </c>
      <c r="L34" s="77">
        <v>0</v>
      </c>
      <c r="M34" s="41"/>
      <c r="N34" s="79"/>
      <c r="O34" s="34"/>
      <c r="P34" s="35"/>
      <c r="Q34" s="36">
        <f>VLOOKUP(P34,$AH$7:$AI$37,2,)</f>
        <v>0</v>
      </c>
      <c r="R34" s="37"/>
      <c r="S34" s="34"/>
      <c r="T34" s="35"/>
      <c r="U34" s="36">
        <f>VLOOKUP(T34,$AH$7:$AI$37,2,)</f>
        <v>0</v>
      </c>
      <c r="V34" s="37"/>
      <c r="W34" s="34"/>
      <c r="X34" s="35"/>
      <c r="Y34" s="36">
        <f>VLOOKUP(X34,$AH$7:$AI$37,2,)</f>
        <v>0</v>
      </c>
      <c r="Z34" s="37"/>
      <c r="AA34" s="34"/>
      <c r="AB34" s="35"/>
      <c r="AC34" s="36">
        <f>VLOOKUP(AB34,$AH$7:$AI$37,2,)</f>
        <v>0</v>
      </c>
      <c r="AD34" s="42"/>
      <c r="AE34" s="34"/>
      <c r="AF34" s="35"/>
      <c r="AG34" s="38">
        <f>VLOOKUP(AF34,$AK$7:$AL$37,2,)</f>
        <v>0</v>
      </c>
      <c r="AH34" s="43">
        <v>28</v>
      </c>
      <c r="AI34" s="2">
        <v>3</v>
      </c>
      <c r="AK34" s="43">
        <v>28</v>
      </c>
      <c r="AL34" s="43">
        <v>6</v>
      </c>
    </row>
    <row r="35" spans="1:38" ht="12" customHeight="1">
      <c r="A35" s="39">
        <v>30</v>
      </c>
      <c r="B35" s="29"/>
      <c r="C35" s="30"/>
      <c r="D35" s="30"/>
      <c r="E35" s="30"/>
      <c r="F35" s="40"/>
      <c r="G35" s="31"/>
      <c r="H35" s="32">
        <f>K35+L35+I35</f>
        <v>0</v>
      </c>
      <c r="I35" s="33">
        <f>SUM(Q35,U35,Y35,AC35,AG35)-M35</f>
        <v>0</v>
      </c>
      <c r="J35" s="33"/>
      <c r="K35" s="87">
        <f>SUM(Q35+U35+Y35+AC35+AG35)-M35</f>
        <v>0</v>
      </c>
      <c r="L35" s="77">
        <v>0</v>
      </c>
      <c r="M35" s="41"/>
      <c r="N35" s="79"/>
      <c r="O35" s="34"/>
      <c r="P35" s="35"/>
      <c r="Q35" s="36">
        <f>VLOOKUP(P35,$AH$7:$AI$37,2,)</f>
        <v>0</v>
      </c>
      <c r="R35" s="37"/>
      <c r="S35" s="34"/>
      <c r="T35" s="35"/>
      <c r="U35" s="36">
        <f>VLOOKUP(T35,$AH$7:$AI$37,2,)</f>
        <v>0</v>
      </c>
      <c r="V35" s="37"/>
      <c r="W35" s="34"/>
      <c r="X35" s="35"/>
      <c r="Y35" s="36">
        <f>VLOOKUP(X35,$AH$7:$AI$37,2,)</f>
        <v>0</v>
      </c>
      <c r="Z35" s="37"/>
      <c r="AA35" s="34"/>
      <c r="AB35" s="35"/>
      <c r="AC35" s="36">
        <f>VLOOKUP(AB35,$AH$7:$AI$37,2,)</f>
        <v>0</v>
      </c>
      <c r="AD35" s="42"/>
      <c r="AE35" s="34"/>
      <c r="AF35" s="35"/>
      <c r="AG35" s="38">
        <f>VLOOKUP(AF35,$AK$7:$AL$37,2,)</f>
        <v>0</v>
      </c>
      <c r="AH35" s="43">
        <v>29</v>
      </c>
      <c r="AI35" s="2">
        <v>2</v>
      </c>
      <c r="AK35" s="43">
        <v>29</v>
      </c>
      <c r="AL35" s="43">
        <v>4</v>
      </c>
    </row>
    <row r="36" spans="1:38" ht="12" customHeight="1">
      <c r="A36" s="39">
        <v>31</v>
      </c>
      <c r="B36" s="29"/>
      <c r="C36" s="30"/>
      <c r="D36" s="30"/>
      <c r="E36" s="30"/>
      <c r="F36" s="40"/>
      <c r="G36" s="31"/>
      <c r="H36" s="32">
        <f>K36+L36+I36</f>
        <v>0</v>
      </c>
      <c r="I36" s="33">
        <f>SUM(Q36,U36,Y36,AC36,AG36)-M36</f>
        <v>0</v>
      </c>
      <c r="J36" s="33"/>
      <c r="K36" s="87">
        <f>SUM(Q36+U36+Y36+AC36+AG36)-M36</f>
        <v>0</v>
      </c>
      <c r="L36" s="77">
        <v>0</v>
      </c>
      <c r="M36" s="41"/>
      <c r="N36" s="79"/>
      <c r="O36" s="34"/>
      <c r="P36" s="35"/>
      <c r="Q36" s="36">
        <f>VLOOKUP(P36,$AH$7:$AI$37,2,)</f>
        <v>0</v>
      </c>
      <c r="R36" s="37"/>
      <c r="S36" s="34"/>
      <c r="T36" s="35"/>
      <c r="U36" s="36">
        <f>VLOOKUP(T36,$AH$7:$AI$37,2,)</f>
        <v>0</v>
      </c>
      <c r="V36" s="37"/>
      <c r="W36" s="34"/>
      <c r="X36" s="35"/>
      <c r="Y36" s="36">
        <f>VLOOKUP(X36,$AH$7:$AI$37,2,)</f>
        <v>0</v>
      </c>
      <c r="Z36" s="37"/>
      <c r="AA36" s="34"/>
      <c r="AB36" s="35"/>
      <c r="AC36" s="36">
        <f>VLOOKUP(AB36,$AH$7:$AI$37,2,)</f>
        <v>0</v>
      </c>
      <c r="AD36" s="42"/>
      <c r="AE36" s="34"/>
      <c r="AF36" s="35"/>
      <c r="AG36" s="38">
        <f>VLOOKUP(AF36,$AK$7:$AL$37,2,)</f>
        <v>0</v>
      </c>
      <c r="AH36" s="43">
        <v>30</v>
      </c>
      <c r="AI36" s="2">
        <v>1</v>
      </c>
      <c r="AK36" s="43">
        <v>30</v>
      </c>
      <c r="AL36" s="43">
        <v>2</v>
      </c>
    </row>
    <row r="37" spans="1:38" ht="12" customHeight="1">
      <c r="A37" s="39">
        <v>32</v>
      </c>
      <c r="B37" s="29"/>
      <c r="C37" s="30"/>
      <c r="D37" s="30"/>
      <c r="E37" s="30"/>
      <c r="F37" s="40"/>
      <c r="G37" s="31"/>
      <c r="H37" s="32">
        <f>K37+L37+I37</f>
        <v>0</v>
      </c>
      <c r="I37" s="33">
        <f>SUM(Q37,U37,Y37,AC37,AG37)-M37</f>
        <v>0</v>
      </c>
      <c r="J37" s="33"/>
      <c r="K37" s="87">
        <f>SUM(Q37+U37+Y37+AC37+AG37)-M37</f>
        <v>0</v>
      </c>
      <c r="L37" s="77">
        <v>0</v>
      </c>
      <c r="M37" s="41"/>
      <c r="N37" s="79"/>
      <c r="O37" s="34"/>
      <c r="P37" s="35"/>
      <c r="Q37" s="36">
        <f>VLOOKUP(P37,$AH$7:$AI$37,2,)</f>
        <v>0</v>
      </c>
      <c r="R37" s="37"/>
      <c r="S37" s="34"/>
      <c r="T37" s="35"/>
      <c r="U37" s="36">
        <f>VLOOKUP(T37,$AH$7:$AI$37,2,)</f>
        <v>0</v>
      </c>
      <c r="V37" s="37"/>
      <c r="W37" s="34"/>
      <c r="X37" s="35"/>
      <c r="Y37" s="36">
        <f>VLOOKUP(X37,$AH$7:$AI$37,2,)</f>
        <v>0</v>
      </c>
      <c r="Z37" s="37"/>
      <c r="AA37" s="34"/>
      <c r="AB37" s="35"/>
      <c r="AC37" s="36">
        <f>VLOOKUP(AB37,$AH$7:$AI$37,2,)</f>
        <v>0</v>
      </c>
      <c r="AD37" s="42"/>
      <c r="AE37" s="34"/>
      <c r="AF37" s="35"/>
      <c r="AG37" s="38">
        <f>VLOOKUP(AF37,$AK$7:$AL$37,2,)</f>
        <v>0</v>
      </c>
      <c r="AH37" s="2">
        <v>0</v>
      </c>
      <c r="AI37" s="2">
        <v>0</v>
      </c>
      <c r="AK37" s="2">
        <v>0</v>
      </c>
      <c r="AL37" s="2">
        <v>0</v>
      </c>
    </row>
    <row r="38" spans="1:38" ht="12" customHeight="1">
      <c r="A38" s="39">
        <v>33</v>
      </c>
      <c r="B38" s="29"/>
      <c r="C38" s="30"/>
      <c r="D38" s="30"/>
      <c r="E38" s="30"/>
      <c r="F38" s="40"/>
      <c r="G38" s="31"/>
      <c r="H38" s="32">
        <f>K38+L38+I38</f>
        <v>0</v>
      </c>
      <c r="I38" s="33">
        <f>SUM(Q38,U38,Y38,AC38,AG38)-M38</f>
        <v>0</v>
      </c>
      <c r="J38" s="33"/>
      <c r="K38" s="87">
        <f>SUM(Q38+U38+Y38+AC38+AG38)-M38</f>
        <v>0</v>
      </c>
      <c r="L38" s="77">
        <v>0</v>
      </c>
      <c r="M38" s="41"/>
      <c r="N38" s="79"/>
      <c r="O38" s="34"/>
      <c r="P38" s="35"/>
      <c r="Q38" s="36">
        <f>VLOOKUP(P38,$AH$7:$AI$37,2,)</f>
        <v>0</v>
      </c>
      <c r="R38" s="37"/>
      <c r="S38" s="34"/>
      <c r="T38" s="35"/>
      <c r="U38" s="36">
        <f>VLOOKUP(T38,$AH$7:$AI$37,2,)</f>
        <v>0</v>
      </c>
      <c r="V38" s="37"/>
      <c r="W38" s="34"/>
      <c r="X38" s="35"/>
      <c r="Y38" s="36">
        <f>VLOOKUP(X38,$AH$7:$AI$37,2,)</f>
        <v>0</v>
      </c>
      <c r="Z38" s="37"/>
      <c r="AA38" s="34"/>
      <c r="AB38" s="35"/>
      <c r="AC38" s="36">
        <f>VLOOKUP(AB38,$AH$7:$AI$37,2,)</f>
        <v>0</v>
      </c>
      <c r="AD38" s="42"/>
      <c r="AE38" s="34"/>
      <c r="AF38" s="35"/>
      <c r="AG38" s="38">
        <f>VLOOKUP(AF38,$AK$7:$AL$37,2,)</f>
        <v>0</v>
      </c>
    </row>
    <row r="39" spans="1:38" ht="12" customHeight="1">
      <c r="A39" s="39">
        <v>34</v>
      </c>
      <c r="B39" s="29"/>
      <c r="C39" s="30"/>
      <c r="D39" s="30"/>
      <c r="E39" s="30"/>
      <c r="F39" s="40"/>
      <c r="G39" s="31"/>
      <c r="H39" s="32">
        <f>K39+L39+I39</f>
        <v>0</v>
      </c>
      <c r="I39" s="33">
        <f>SUM(Q39,U39,Y39,AC39,AG39)-M39</f>
        <v>0</v>
      </c>
      <c r="J39" s="33"/>
      <c r="K39" s="87">
        <f>SUM(Q39+U39+Y39+AC39+AG39)-M39</f>
        <v>0</v>
      </c>
      <c r="L39" s="77">
        <v>0</v>
      </c>
      <c r="M39" s="41"/>
      <c r="N39" s="79"/>
      <c r="O39" s="34"/>
      <c r="P39" s="35"/>
      <c r="Q39" s="36">
        <f>VLOOKUP(P39,$AH$7:$AI$37,2,)</f>
        <v>0</v>
      </c>
      <c r="R39" s="37"/>
      <c r="S39" s="34"/>
      <c r="T39" s="35"/>
      <c r="U39" s="36">
        <f>VLOOKUP(T39,$AH$7:$AI$37,2,)</f>
        <v>0</v>
      </c>
      <c r="V39" s="37"/>
      <c r="W39" s="34"/>
      <c r="X39" s="35"/>
      <c r="Y39" s="36">
        <f>VLOOKUP(X39,$AH$7:$AI$37,2,)</f>
        <v>0</v>
      </c>
      <c r="Z39" s="37"/>
      <c r="AA39" s="34"/>
      <c r="AB39" s="35"/>
      <c r="AC39" s="36">
        <f>VLOOKUP(AB39,$AH$7:$AI$37,2,)</f>
        <v>0</v>
      </c>
      <c r="AD39" s="42"/>
      <c r="AE39" s="34"/>
      <c r="AF39" s="35"/>
      <c r="AG39" s="38">
        <f>VLOOKUP(AF39,$AK$7:$AL$37,2,)</f>
        <v>0</v>
      </c>
    </row>
    <row r="40" spans="1:38" ht="12" customHeight="1">
      <c r="A40" s="39">
        <v>35</v>
      </c>
      <c r="B40" s="29"/>
      <c r="C40" s="30"/>
      <c r="D40" s="30"/>
      <c r="E40" s="30"/>
      <c r="F40" s="40"/>
      <c r="G40" s="31"/>
      <c r="H40" s="32">
        <f>K40+L40+I40</f>
        <v>0</v>
      </c>
      <c r="I40" s="33">
        <f>SUM(Q40,U40,Y40,AC40,AG40)-M40</f>
        <v>0</v>
      </c>
      <c r="J40" s="33"/>
      <c r="K40" s="87">
        <f>SUM(Q40+U40+Y40+AC40+AG40)-M40</f>
        <v>0</v>
      </c>
      <c r="L40" s="77">
        <v>0</v>
      </c>
      <c r="M40" s="41"/>
      <c r="N40" s="79"/>
      <c r="O40" s="34"/>
      <c r="P40" s="35"/>
      <c r="Q40" s="36">
        <f>VLOOKUP(P40,$AH$7:$AI$37,2,)</f>
        <v>0</v>
      </c>
      <c r="R40" s="37"/>
      <c r="S40" s="34"/>
      <c r="T40" s="35"/>
      <c r="U40" s="36">
        <f>VLOOKUP(T40,$AH$7:$AI$37,2,)</f>
        <v>0</v>
      </c>
      <c r="V40" s="37"/>
      <c r="W40" s="34"/>
      <c r="X40" s="35"/>
      <c r="Y40" s="36">
        <f>VLOOKUP(X40,$AH$7:$AI$37,2,)</f>
        <v>0</v>
      </c>
      <c r="Z40" s="37"/>
      <c r="AA40" s="34"/>
      <c r="AB40" s="35"/>
      <c r="AC40" s="36">
        <f>VLOOKUP(AB40,$AH$7:$AI$37,2,)</f>
        <v>0</v>
      </c>
      <c r="AD40" s="42"/>
      <c r="AE40" s="34"/>
      <c r="AF40" s="35"/>
      <c r="AG40" s="38">
        <f>VLOOKUP(AF40,$AK$7:$AL$37,2,)</f>
        <v>0</v>
      </c>
    </row>
    <row r="41" spans="1:38" ht="12" customHeight="1">
      <c r="A41" s="39">
        <v>36</v>
      </c>
      <c r="B41" s="29"/>
      <c r="C41" s="30"/>
      <c r="D41" s="30"/>
      <c r="E41" s="30"/>
      <c r="F41" s="40"/>
      <c r="G41" s="31"/>
      <c r="H41" s="32">
        <f>K41+L41+I41</f>
        <v>0</v>
      </c>
      <c r="I41" s="33">
        <f>SUM(Q41,U41,Y41,AC41,AG41)-M41</f>
        <v>0</v>
      </c>
      <c r="J41" s="33"/>
      <c r="K41" s="87">
        <f>SUM(Q41+U41+Y41+AC41+AG41)-M41</f>
        <v>0</v>
      </c>
      <c r="L41" s="77">
        <v>0</v>
      </c>
      <c r="M41" s="41"/>
      <c r="N41" s="79"/>
      <c r="O41" s="34"/>
      <c r="P41" s="35"/>
      <c r="Q41" s="36">
        <f>VLOOKUP(P41,$AH$7:$AI$37,2,)</f>
        <v>0</v>
      </c>
      <c r="R41" s="37"/>
      <c r="S41" s="34"/>
      <c r="T41" s="35"/>
      <c r="U41" s="36">
        <f>VLOOKUP(T41,$AH$7:$AI$37,2,)</f>
        <v>0</v>
      </c>
      <c r="V41" s="37"/>
      <c r="W41" s="34"/>
      <c r="X41" s="35"/>
      <c r="Y41" s="36">
        <f>VLOOKUP(X41,$AH$7:$AI$37,2,)</f>
        <v>0</v>
      </c>
      <c r="Z41" s="37"/>
      <c r="AA41" s="34"/>
      <c r="AB41" s="35"/>
      <c r="AC41" s="36">
        <f>VLOOKUP(AB41,$AH$7:$AI$37,2,)</f>
        <v>0</v>
      </c>
      <c r="AD41" s="42"/>
      <c r="AE41" s="34"/>
      <c r="AF41" s="35"/>
      <c r="AG41" s="38">
        <f>VLOOKUP(AF41,$AK$7:$AL$37,2,)</f>
        <v>0</v>
      </c>
    </row>
    <row r="42" spans="1:38" ht="12" customHeight="1">
      <c r="A42" s="39">
        <v>37</v>
      </c>
      <c r="B42" s="29"/>
      <c r="C42" s="30"/>
      <c r="D42" s="30"/>
      <c r="E42" s="30"/>
      <c r="F42" s="40"/>
      <c r="G42" s="31"/>
      <c r="H42" s="32">
        <f>K42+L42+I42</f>
        <v>0</v>
      </c>
      <c r="I42" s="33">
        <f>SUM(Q42,U42,Y42,AC42,AG42)-M42</f>
        <v>0</v>
      </c>
      <c r="J42" s="33"/>
      <c r="K42" s="87">
        <f>SUM(Q42+U42+Y42+AC42+AG42)-M42</f>
        <v>0</v>
      </c>
      <c r="L42" s="77">
        <v>0</v>
      </c>
      <c r="M42" s="41"/>
      <c r="N42" s="79"/>
      <c r="O42" s="34"/>
      <c r="P42" s="35"/>
      <c r="Q42" s="36">
        <f>VLOOKUP(P42,$AH$7:$AI$37,2,)</f>
        <v>0</v>
      </c>
      <c r="R42" s="37"/>
      <c r="S42" s="34"/>
      <c r="T42" s="35"/>
      <c r="U42" s="36">
        <f>VLOOKUP(T42,$AH$7:$AI$37,2,)</f>
        <v>0</v>
      </c>
      <c r="V42" s="37"/>
      <c r="W42" s="34"/>
      <c r="X42" s="35"/>
      <c r="Y42" s="36">
        <f>VLOOKUP(X42,$AH$7:$AI$37,2,)</f>
        <v>0</v>
      </c>
      <c r="Z42" s="37"/>
      <c r="AA42" s="34"/>
      <c r="AB42" s="35"/>
      <c r="AC42" s="36">
        <f>VLOOKUP(AB42,$AH$7:$AI$37,2,)</f>
        <v>0</v>
      </c>
      <c r="AD42" s="42"/>
      <c r="AE42" s="34"/>
      <c r="AF42" s="35"/>
      <c r="AG42" s="38">
        <f>VLOOKUP(AF42,$AK$7:$AL$37,2,)</f>
        <v>0</v>
      </c>
    </row>
    <row r="43" spans="1:38" ht="12" customHeight="1">
      <c r="A43" s="39">
        <v>38</v>
      </c>
      <c r="B43" s="29"/>
      <c r="C43" s="30"/>
      <c r="D43" s="30"/>
      <c r="E43" s="30"/>
      <c r="F43" s="40"/>
      <c r="G43" s="31"/>
      <c r="H43" s="32">
        <f>K43+L43+I43</f>
        <v>0</v>
      </c>
      <c r="I43" s="33">
        <f>SUM(Q43,U43,Y43,AC43,AG43)-M43</f>
        <v>0</v>
      </c>
      <c r="J43" s="33"/>
      <c r="K43" s="87">
        <f>SUM(Q43+U43+Y43+AC43+AG43)-M43</f>
        <v>0</v>
      </c>
      <c r="L43" s="77">
        <v>0</v>
      </c>
      <c r="M43" s="41"/>
      <c r="N43" s="79"/>
      <c r="O43" s="34"/>
      <c r="P43" s="35"/>
      <c r="Q43" s="36">
        <f>VLOOKUP(P43,$AH$7:$AI$37,2,)</f>
        <v>0</v>
      </c>
      <c r="R43" s="37"/>
      <c r="S43" s="34"/>
      <c r="T43" s="35"/>
      <c r="U43" s="36">
        <f>VLOOKUP(T43,$AH$7:$AI$37,2,)</f>
        <v>0</v>
      </c>
      <c r="V43" s="37"/>
      <c r="W43" s="34"/>
      <c r="X43" s="35"/>
      <c r="Y43" s="36">
        <f>VLOOKUP(X43,$AH$7:$AI$37,2,)</f>
        <v>0</v>
      </c>
      <c r="Z43" s="37"/>
      <c r="AA43" s="34"/>
      <c r="AB43" s="35"/>
      <c r="AC43" s="36">
        <f>VLOOKUP(AB43,$AH$7:$AI$37,2,)</f>
        <v>0</v>
      </c>
      <c r="AD43" s="42"/>
      <c r="AE43" s="34"/>
      <c r="AF43" s="35"/>
      <c r="AG43" s="38">
        <f>VLOOKUP(AF43,$AK$7:$AL$37,2,)</f>
        <v>0</v>
      </c>
    </row>
    <row r="44" spans="1:38" ht="12" customHeight="1">
      <c r="A44" s="39">
        <v>39</v>
      </c>
      <c r="B44" s="29"/>
      <c r="C44" s="30"/>
      <c r="D44" s="30"/>
      <c r="E44" s="30"/>
      <c r="F44" s="40"/>
      <c r="G44" s="31"/>
      <c r="H44" s="32">
        <f>K44+L44+I44</f>
        <v>0</v>
      </c>
      <c r="I44" s="33">
        <f>SUM(Q44,U44,Y44,AC44,AG44)-M44</f>
        <v>0</v>
      </c>
      <c r="J44" s="33"/>
      <c r="K44" s="87">
        <f>SUM(Q44+U44+Y44+AC44+AG44)-M44</f>
        <v>0</v>
      </c>
      <c r="L44" s="77">
        <v>0</v>
      </c>
      <c r="M44" s="41"/>
      <c r="N44" s="79"/>
      <c r="O44" s="34"/>
      <c r="P44" s="35"/>
      <c r="Q44" s="36">
        <f>VLOOKUP(P44,$AH$7:$AI$37,2,)</f>
        <v>0</v>
      </c>
      <c r="R44" s="37"/>
      <c r="S44" s="34"/>
      <c r="T44" s="35"/>
      <c r="U44" s="36">
        <f>VLOOKUP(T44,$AH$7:$AI$37,2,)</f>
        <v>0</v>
      </c>
      <c r="V44" s="37"/>
      <c r="W44" s="34"/>
      <c r="X44" s="35"/>
      <c r="Y44" s="36">
        <f>VLOOKUP(X44,$AH$7:$AI$37,2,)</f>
        <v>0</v>
      </c>
      <c r="Z44" s="37"/>
      <c r="AA44" s="34"/>
      <c r="AB44" s="35"/>
      <c r="AC44" s="36">
        <f>VLOOKUP(AB44,$AH$7:$AI$37,2,)</f>
        <v>0</v>
      </c>
      <c r="AD44" s="42"/>
      <c r="AE44" s="34"/>
      <c r="AF44" s="35"/>
      <c r="AG44" s="38">
        <f>VLOOKUP(AF44,$AK$7:$AL$37,2,)</f>
        <v>0</v>
      </c>
    </row>
    <row r="45" spans="1:38" ht="12" customHeight="1">
      <c r="A45" s="39">
        <v>40</v>
      </c>
      <c r="B45" s="29"/>
      <c r="C45" s="30"/>
      <c r="D45" s="30"/>
      <c r="E45" s="30"/>
      <c r="F45" s="40"/>
      <c r="G45" s="31"/>
      <c r="H45" s="32">
        <f>K45+L45+I45</f>
        <v>0</v>
      </c>
      <c r="I45" s="33">
        <f>SUM(Q45,U45,Y45,AC45,AG45)-M45</f>
        <v>0</v>
      </c>
      <c r="J45" s="33"/>
      <c r="K45" s="87">
        <f>SUM(Q45+U45+Y45+AC45+AG45)-M45</f>
        <v>0</v>
      </c>
      <c r="L45" s="77">
        <v>0</v>
      </c>
      <c r="M45" s="41"/>
      <c r="N45" s="79"/>
      <c r="O45" s="34"/>
      <c r="P45" s="35"/>
      <c r="Q45" s="36">
        <f>VLOOKUP(P45,$AH$7:$AI$37,2,)</f>
        <v>0</v>
      </c>
      <c r="R45" s="37"/>
      <c r="S45" s="34"/>
      <c r="T45" s="35"/>
      <c r="U45" s="36">
        <f>VLOOKUP(T45,$AH$7:$AI$37,2,)</f>
        <v>0</v>
      </c>
      <c r="V45" s="37"/>
      <c r="W45" s="34"/>
      <c r="X45" s="35"/>
      <c r="Y45" s="36">
        <f>VLOOKUP(X45,$AH$7:$AI$37,2,)</f>
        <v>0</v>
      </c>
      <c r="Z45" s="37"/>
      <c r="AA45" s="34"/>
      <c r="AB45" s="35"/>
      <c r="AC45" s="36">
        <f>VLOOKUP(AB45,$AH$7:$AI$37,2,)</f>
        <v>0</v>
      </c>
      <c r="AD45" s="42"/>
      <c r="AE45" s="34"/>
      <c r="AF45" s="35"/>
      <c r="AG45" s="38">
        <f>VLOOKUP(AF45,$AK$7:$AL$37,2,)</f>
        <v>0</v>
      </c>
    </row>
    <row r="46" spans="1:38" ht="12" customHeight="1">
      <c r="A46" s="39">
        <v>41</v>
      </c>
      <c r="B46" s="29"/>
      <c r="C46" s="30"/>
      <c r="D46" s="30"/>
      <c r="E46" s="30"/>
      <c r="F46" s="40"/>
      <c r="G46" s="31"/>
      <c r="H46" s="32">
        <f>K46+L46+I46</f>
        <v>0</v>
      </c>
      <c r="I46" s="33">
        <f>SUM(Q46,U46,Y46,AC46,AG46)-M46</f>
        <v>0</v>
      </c>
      <c r="J46" s="33"/>
      <c r="K46" s="87">
        <f>SUM(Q46+U46+Y46+AC46+AG46)-M46</f>
        <v>0</v>
      </c>
      <c r="L46" s="77">
        <v>0</v>
      </c>
      <c r="M46" s="41"/>
      <c r="N46" s="79"/>
      <c r="O46" s="34"/>
      <c r="P46" s="35"/>
      <c r="Q46" s="36">
        <f>VLOOKUP(P46,$AH$7:$AI$37,2,)</f>
        <v>0</v>
      </c>
      <c r="R46" s="37"/>
      <c r="S46" s="34"/>
      <c r="T46" s="35"/>
      <c r="U46" s="36">
        <f>VLOOKUP(T46,$AH$7:$AI$37,2,)</f>
        <v>0</v>
      </c>
      <c r="V46" s="37"/>
      <c r="W46" s="34"/>
      <c r="X46" s="35"/>
      <c r="Y46" s="36">
        <f>VLOOKUP(X46,$AH$7:$AI$37,2,)</f>
        <v>0</v>
      </c>
      <c r="Z46" s="37"/>
      <c r="AA46" s="34"/>
      <c r="AB46" s="35"/>
      <c r="AC46" s="36">
        <f>VLOOKUP(AB46,$AH$7:$AI$37,2,)</f>
        <v>0</v>
      </c>
      <c r="AD46" s="42"/>
      <c r="AE46" s="34"/>
      <c r="AF46" s="35"/>
      <c r="AG46" s="38">
        <f>VLOOKUP(AF46,$AK$7:$AL$37,2,)</f>
        <v>0</v>
      </c>
    </row>
    <row r="47" spans="1:38" ht="12" customHeight="1">
      <c r="A47" s="39">
        <v>42</v>
      </c>
      <c r="B47" s="29"/>
      <c r="C47" s="30"/>
      <c r="D47" s="30"/>
      <c r="E47" s="30"/>
      <c r="F47" s="40"/>
      <c r="G47" s="31"/>
      <c r="H47" s="32">
        <f>K47+L47+I47</f>
        <v>0</v>
      </c>
      <c r="I47" s="33">
        <f>SUM(Q47,U47,Y47,AC47,AG47)-M47</f>
        <v>0</v>
      </c>
      <c r="J47" s="33"/>
      <c r="K47" s="87">
        <f>SUM(Q47+U47+Y47+AC47+AG47)-M47</f>
        <v>0</v>
      </c>
      <c r="L47" s="77">
        <v>0</v>
      </c>
      <c r="M47" s="41"/>
      <c r="N47" s="79"/>
      <c r="O47" s="34"/>
      <c r="P47" s="35"/>
      <c r="Q47" s="36">
        <f>VLOOKUP(P47,$AH$7:$AI$37,2,)</f>
        <v>0</v>
      </c>
      <c r="R47" s="37"/>
      <c r="S47" s="34"/>
      <c r="T47" s="35"/>
      <c r="U47" s="36">
        <f>VLOOKUP(T47,$AH$7:$AI$37,2,)</f>
        <v>0</v>
      </c>
      <c r="V47" s="37"/>
      <c r="W47" s="34"/>
      <c r="X47" s="35"/>
      <c r="Y47" s="36">
        <f>VLOOKUP(X47,$AH$7:$AI$37,2,)</f>
        <v>0</v>
      </c>
      <c r="Z47" s="37"/>
      <c r="AA47" s="34"/>
      <c r="AB47" s="35"/>
      <c r="AC47" s="36">
        <f>VLOOKUP(AB47,$AH$7:$AI$37,2,)</f>
        <v>0</v>
      </c>
      <c r="AD47" s="42"/>
      <c r="AE47" s="34"/>
      <c r="AF47" s="35"/>
      <c r="AG47" s="38">
        <f>VLOOKUP(AF47,$AK$7:$AL$37,2,)</f>
        <v>0</v>
      </c>
    </row>
    <row r="48" spans="1:38" ht="12" customHeight="1">
      <c r="A48" s="39">
        <v>43</v>
      </c>
      <c r="B48" s="29"/>
      <c r="C48" s="30"/>
      <c r="D48" s="30"/>
      <c r="E48" s="30"/>
      <c r="F48" s="40"/>
      <c r="G48" s="31"/>
      <c r="H48" s="32">
        <f>K48+L48+I48</f>
        <v>0</v>
      </c>
      <c r="I48" s="33">
        <f>SUM(Q48,U48,Y48,AC48,AG48)-M48</f>
        <v>0</v>
      </c>
      <c r="J48" s="33"/>
      <c r="K48" s="87">
        <f>SUM(Q48+U48+Y48+AC48+AG48)-M48</f>
        <v>0</v>
      </c>
      <c r="L48" s="77">
        <v>0</v>
      </c>
      <c r="M48" s="41"/>
      <c r="N48" s="79"/>
      <c r="O48" s="34"/>
      <c r="P48" s="35"/>
      <c r="Q48" s="36">
        <f>VLOOKUP(P48,$AH$7:$AI$37,2,)</f>
        <v>0</v>
      </c>
      <c r="R48" s="37"/>
      <c r="S48" s="34"/>
      <c r="T48" s="35"/>
      <c r="U48" s="36">
        <f>VLOOKUP(T48,$AH$7:$AI$37,2,)</f>
        <v>0</v>
      </c>
      <c r="V48" s="37"/>
      <c r="W48" s="34"/>
      <c r="X48" s="35"/>
      <c r="Y48" s="36">
        <f>VLOOKUP(X48,$AH$7:$AI$37,2,)</f>
        <v>0</v>
      </c>
      <c r="Z48" s="37"/>
      <c r="AA48" s="34"/>
      <c r="AB48" s="35"/>
      <c r="AC48" s="36">
        <f>VLOOKUP(AB48,$AH$7:$AI$37,2,)</f>
        <v>0</v>
      </c>
      <c r="AD48" s="42"/>
      <c r="AE48" s="34"/>
      <c r="AF48" s="35"/>
      <c r="AG48" s="38">
        <f>VLOOKUP(AF48,$AK$7:$AL$37,2,)</f>
        <v>0</v>
      </c>
    </row>
    <row r="49" spans="1:33" ht="12" customHeight="1">
      <c r="A49" s="39">
        <v>44</v>
      </c>
      <c r="B49" s="29"/>
      <c r="C49" s="30"/>
      <c r="D49" s="30"/>
      <c r="E49" s="30"/>
      <c r="F49" s="40"/>
      <c r="G49" s="31"/>
      <c r="H49" s="32">
        <f>K49+L49+I49</f>
        <v>0</v>
      </c>
      <c r="I49" s="33">
        <f>SUM(Q49,U49,Y49,AC49,AG49)-M49</f>
        <v>0</v>
      </c>
      <c r="J49" s="33"/>
      <c r="K49" s="87">
        <f>SUM(Q49+U49+Y49+AC49+AG49)-M49</f>
        <v>0</v>
      </c>
      <c r="L49" s="77">
        <v>0</v>
      </c>
      <c r="M49" s="41"/>
      <c r="N49" s="79"/>
      <c r="O49" s="34"/>
      <c r="P49" s="35"/>
      <c r="Q49" s="36">
        <f>VLOOKUP(P49,$AH$7:$AI$37,2,)</f>
        <v>0</v>
      </c>
      <c r="R49" s="37"/>
      <c r="S49" s="34"/>
      <c r="T49" s="35"/>
      <c r="U49" s="36">
        <f>VLOOKUP(T49,$AH$7:$AI$37,2,)</f>
        <v>0</v>
      </c>
      <c r="V49" s="37"/>
      <c r="W49" s="34"/>
      <c r="X49" s="35"/>
      <c r="Y49" s="36">
        <f>VLOOKUP(X49,$AH$7:$AI$37,2,)</f>
        <v>0</v>
      </c>
      <c r="Z49" s="37"/>
      <c r="AA49" s="34"/>
      <c r="AB49" s="35"/>
      <c r="AC49" s="36">
        <f>VLOOKUP(AB49,$AH$7:$AI$37,2,)</f>
        <v>0</v>
      </c>
      <c r="AD49" s="42"/>
      <c r="AE49" s="34"/>
      <c r="AF49" s="35"/>
      <c r="AG49" s="38">
        <f>VLOOKUP(AF49,$AK$7:$AL$37,2,)</f>
        <v>0</v>
      </c>
    </row>
    <row r="50" spans="1:33" ht="12" customHeight="1">
      <c r="A50" s="39">
        <v>45</v>
      </c>
      <c r="B50" s="29"/>
      <c r="C50" s="30"/>
      <c r="D50" s="30"/>
      <c r="E50" s="30"/>
      <c r="F50" s="40"/>
      <c r="G50" s="31"/>
      <c r="H50" s="32">
        <f>K50+L50+I50</f>
        <v>0</v>
      </c>
      <c r="I50" s="33">
        <f>SUM(Q50,U50,Y50,AC50,AG50)-M50</f>
        <v>0</v>
      </c>
      <c r="J50" s="33"/>
      <c r="K50" s="87">
        <f>SUM(Q50+U50+Y50+AC50+AG50)-M50</f>
        <v>0</v>
      </c>
      <c r="L50" s="77">
        <v>0</v>
      </c>
      <c r="M50" s="41"/>
      <c r="N50" s="79"/>
      <c r="O50" s="34"/>
      <c r="P50" s="35"/>
      <c r="Q50" s="36">
        <f>VLOOKUP(P50,$AH$7:$AI$37,2,)</f>
        <v>0</v>
      </c>
      <c r="R50" s="37"/>
      <c r="S50" s="34"/>
      <c r="T50" s="35"/>
      <c r="U50" s="36">
        <f>VLOOKUP(T50,$AH$7:$AI$37,2,)</f>
        <v>0</v>
      </c>
      <c r="V50" s="37"/>
      <c r="W50" s="34"/>
      <c r="X50" s="35"/>
      <c r="Y50" s="36">
        <f>VLOOKUP(X50,$AH$7:$AI$37,2,)</f>
        <v>0</v>
      </c>
      <c r="Z50" s="37"/>
      <c r="AA50" s="34"/>
      <c r="AB50" s="35"/>
      <c r="AC50" s="36">
        <f>VLOOKUP(AB50,$AH$7:$AI$37,2,)</f>
        <v>0</v>
      </c>
      <c r="AD50" s="42"/>
      <c r="AE50" s="34"/>
      <c r="AF50" s="35"/>
      <c r="AG50" s="38">
        <f>VLOOKUP(AF50,$AK$7:$AL$37,2,)</f>
        <v>0</v>
      </c>
    </row>
    <row r="51" spans="1:33" ht="12" customHeight="1">
      <c r="A51" s="39">
        <v>46</v>
      </c>
      <c r="B51" s="29"/>
      <c r="C51" s="30"/>
      <c r="D51" s="30"/>
      <c r="E51" s="30"/>
      <c r="F51" s="40"/>
      <c r="G51" s="31"/>
      <c r="H51" s="32">
        <f>K51+L51+I51</f>
        <v>0</v>
      </c>
      <c r="I51" s="33">
        <f>SUM(Q51,U51,Y51,AC51,AG51)-M51</f>
        <v>0</v>
      </c>
      <c r="J51" s="33"/>
      <c r="K51" s="87">
        <f>SUM(Q51+U51+Y51+AC51+AG51)-M51</f>
        <v>0</v>
      </c>
      <c r="L51" s="77">
        <v>0</v>
      </c>
      <c r="M51" s="41"/>
      <c r="N51" s="79"/>
      <c r="O51" s="34"/>
      <c r="P51" s="35"/>
      <c r="Q51" s="36">
        <f>VLOOKUP(P51,$AH$7:$AI$37,2,)</f>
        <v>0</v>
      </c>
      <c r="R51" s="37"/>
      <c r="S51" s="34"/>
      <c r="T51" s="35"/>
      <c r="U51" s="36">
        <f>VLOOKUP(T51,$AH$7:$AI$37,2,)</f>
        <v>0</v>
      </c>
      <c r="V51" s="37"/>
      <c r="W51" s="34"/>
      <c r="X51" s="35"/>
      <c r="Y51" s="36">
        <f>VLOOKUP(X51,$AH$7:$AI$37,2,)</f>
        <v>0</v>
      </c>
      <c r="Z51" s="37"/>
      <c r="AA51" s="34"/>
      <c r="AB51" s="35"/>
      <c r="AC51" s="36">
        <f>VLOOKUP(AB51,$AH$7:$AI$37,2,)</f>
        <v>0</v>
      </c>
      <c r="AD51" s="42"/>
      <c r="AE51" s="34"/>
      <c r="AF51" s="35"/>
      <c r="AG51" s="38">
        <f>VLOOKUP(AF51,$AK$7:$AL$37,2,)</f>
        <v>0</v>
      </c>
    </row>
    <row r="52" spans="1:33" ht="12" customHeight="1">
      <c r="A52" s="39">
        <v>47</v>
      </c>
      <c r="B52" s="29"/>
      <c r="C52" s="30"/>
      <c r="D52" s="30"/>
      <c r="E52" s="30"/>
      <c r="F52" s="40"/>
      <c r="G52" s="31"/>
      <c r="H52" s="32">
        <f>K52+L52+I52</f>
        <v>0</v>
      </c>
      <c r="I52" s="33">
        <f>SUM(Q52,U52,Y52,AC52,AG52)-M52</f>
        <v>0</v>
      </c>
      <c r="J52" s="33"/>
      <c r="K52" s="87">
        <f>SUM(Q52+U52+Y52+AC52+AG52)-M52</f>
        <v>0</v>
      </c>
      <c r="L52" s="77">
        <v>0</v>
      </c>
      <c r="M52" s="41"/>
      <c r="N52" s="79"/>
      <c r="O52" s="34"/>
      <c r="P52" s="35"/>
      <c r="Q52" s="36">
        <f>VLOOKUP(P52,$AH$7:$AI$37,2,)</f>
        <v>0</v>
      </c>
      <c r="R52" s="37"/>
      <c r="S52" s="34"/>
      <c r="T52" s="35"/>
      <c r="U52" s="36">
        <f>VLOOKUP(T52,$AH$7:$AI$37,2,)</f>
        <v>0</v>
      </c>
      <c r="V52" s="37"/>
      <c r="W52" s="34"/>
      <c r="X52" s="35"/>
      <c r="Y52" s="36">
        <f>VLOOKUP(X52,$AH$7:$AI$37,2,)</f>
        <v>0</v>
      </c>
      <c r="Z52" s="37"/>
      <c r="AA52" s="34"/>
      <c r="AB52" s="35"/>
      <c r="AC52" s="36">
        <f>VLOOKUP(AB52,$AH$7:$AI$37,2,)</f>
        <v>0</v>
      </c>
      <c r="AD52" s="42"/>
      <c r="AE52" s="34"/>
      <c r="AF52" s="35"/>
      <c r="AG52" s="38">
        <f>VLOOKUP(AF52,$AK$7:$AL$37,2,)</f>
        <v>0</v>
      </c>
    </row>
    <row r="53" spans="1:33" ht="12" customHeight="1">
      <c r="A53" s="39">
        <v>48</v>
      </c>
      <c r="B53" s="29"/>
      <c r="C53" s="30"/>
      <c r="D53" s="30"/>
      <c r="E53" s="30"/>
      <c r="F53" s="40"/>
      <c r="G53" s="31"/>
      <c r="H53" s="32">
        <f>K53+L53+I53</f>
        <v>0</v>
      </c>
      <c r="I53" s="33">
        <f>SUM(Q53,U53,Y53,AC53,AG53)-M53</f>
        <v>0</v>
      </c>
      <c r="J53" s="33"/>
      <c r="K53" s="87">
        <f>SUM(Q53+U53+Y53+AC53+AG53)-M53</f>
        <v>0</v>
      </c>
      <c r="L53" s="77">
        <v>0</v>
      </c>
      <c r="M53" s="41"/>
      <c r="N53" s="79"/>
      <c r="O53" s="34"/>
      <c r="P53" s="35"/>
      <c r="Q53" s="36">
        <f>VLOOKUP(P53,$AH$7:$AI$37,2,)</f>
        <v>0</v>
      </c>
      <c r="R53" s="37"/>
      <c r="S53" s="34"/>
      <c r="T53" s="35"/>
      <c r="U53" s="36">
        <f>VLOOKUP(T53,$AH$7:$AI$37,2,)</f>
        <v>0</v>
      </c>
      <c r="V53" s="37"/>
      <c r="W53" s="34"/>
      <c r="X53" s="35"/>
      <c r="Y53" s="36">
        <f>VLOOKUP(X53,$AH$7:$AI$37,2,)</f>
        <v>0</v>
      </c>
      <c r="Z53" s="37"/>
      <c r="AA53" s="34"/>
      <c r="AB53" s="35"/>
      <c r="AC53" s="36">
        <f>VLOOKUP(AB53,$AH$7:$AI$37,2,)</f>
        <v>0</v>
      </c>
      <c r="AD53" s="42"/>
      <c r="AE53" s="34"/>
      <c r="AF53" s="35"/>
      <c r="AG53" s="38">
        <f>VLOOKUP(AF53,$AK$7:$AL$37,2,)</f>
        <v>0</v>
      </c>
    </row>
    <row r="54" spans="1:33" ht="12" customHeight="1">
      <c r="A54" s="39">
        <v>49</v>
      </c>
      <c r="B54" s="29"/>
      <c r="C54" s="30"/>
      <c r="D54" s="30"/>
      <c r="E54" s="30"/>
      <c r="F54" s="40"/>
      <c r="G54" s="31"/>
      <c r="H54" s="32">
        <f>K54+L54+I54</f>
        <v>0</v>
      </c>
      <c r="I54" s="33">
        <f>SUM(Q54,U54,Y54,AC54,AG54)-M54</f>
        <v>0</v>
      </c>
      <c r="J54" s="33"/>
      <c r="K54" s="87">
        <f>SUM(Q54+U54+Y54+AC54+AG54)-M54</f>
        <v>0</v>
      </c>
      <c r="L54" s="77">
        <v>0</v>
      </c>
      <c r="M54" s="41"/>
      <c r="N54" s="79"/>
      <c r="O54" s="34"/>
      <c r="P54" s="35"/>
      <c r="Q54" s="36">
        <f>VLOOKUP(P54,$AH$7:$AI$37,2,)</f>
        <v>0</v>
      </c>
      <c r="R54" s="37"/>
      <c r="S54" s="34"/>
      <c r="T54" s="35"/>
      <c r="U54" s="36">
        <f>VLOOKUP(T54,$AH$7:$AI$37,2,)</f>
        <v>0</v>
      </c>
      <c r="V54" s="37"/>
      <c r="W54" s="34"/>
      <c r="X54" s="35"/>
      <c r="Y54" s="36">
        <f>VLOOKUP(X54,$AH$7:$AI$37,2,)</f>
        <v>0</v>
      </c>
      <c r="Z54" s="37"/>
      <c r="AA54" s="34"/>
      <c r="AB54" s="35"/>
      <c r="AC54" s="36">
        <f>VLOOKUP(AB54,$AH$7:$AI$37,2,)</f>
        <v>0</v>
      </c>
      <c r="AD54" s="42"/>
      <c r="AE54" s="34"/>
      <c r="AF54" s="35"/>
      <c r="AG54" s="38">
        <f>VLOOKUP(AF54,$AK$7:$AL$37,2,)</f>
        <v>0</v>
      </c>
    </row>
    <row r="55" spans="1:33" ht="12" customHeight="1">
      <c r="A55" s="39">
        <v>50</v>
      </c>
      <c r="B55" s="29"/>
      <c r="C55" s="30"/>
      <c r="D55" s="30"/>
      <c r="E55" s="30"/>
      <c r="F55" s="40"/>
      <c r="G55" s="31"/>
      <c r="H55" s="32">
        <f>K55+L55+I55</f>
        <v>0</v>
      </c>
      <c r="I55" s="33">
        <f>SUM(Q55,U55,Y55,AC55,AG55)-M55</f>
        <v>0</v>
      </c>
      <c r="J55" s="33"/>
      <c r="K55" s="87">
        <f>SUM(Q55+U55+Y55+AC55+AG55)-M55</f>
        <v>0</v>
      </c>
      <c r="L55" s="77">
        <v>0</v>
      </c>
      <c r="M55" s="41"/>
      <c r="N55" s="79"/>
      <c r="O55" s="34"/>
      <c r="P55" s="35"/>
      <c r="Q55" s="36">
        <f>VLOOKUP(P55,$AH$7:$AI$37,2,)</f>
        <v>0</v>
      </c>
      <c r="R55" s="37"/>
      <c r="S55" s="34"/>
      <c r="T55" s="35"/>
      <c r="U55" s="36">
        <f>VLOOKUP(T55,$AH$7:$AI$37,2,)</f>
        <v>0</v>
      </c>
      <c r="V55" s="37"/>
      <c r="W55" s="34"/>
      <c r="X55" s="35"/>
      <c r="Y55" s="36">
        <f>VLOOKUP(X55,$AH$7:$AI$37,2,)</f>
        <v>0</v>
      </c>
      <c r="Z55" s="37"/>
      <c r="AA55" s="34"/>
      <c r="AB55" s="35"/>
      <c r="AC55" s="36">
        <f>VLOOKUP(AB55,$AH$7:$AI$37,2,)</f>
        <v>0</v>
      </c>
      <c r="AD55" s="42"/>
      <c r="AE55" s="34"/>
      <c r="AF55" s="35"/>
      <c r="AG55" s="38">
        <f>VLOOKUP(AF55,$AK$7:$AL$37,2,)</f>
        <v>0</v>
      </c>
    </row>
    <row r="56" spans="1:33" ht="12" customHeight="1">
      <c r="A56" s="39">
        <v>51</v>
      </c>
      <c r="B56" s="29"/>
      <c r="C56" s="30"/>
      <c r="D56" s="30"/>
      <c r="E56" s="30"/>
      <c r="F56" s="40"/>
      <c r="G56" s="31"/>
      <c r="H56" s="32">
        <f>K56+L56+I56</f>
        <v>0</v>
      </c>
      <c r="I56" s="33">
        <f>SUM(Q56,U56,Y56,AC56,AG56)-M56</f>
        <v>0</v>
      </c>
      <c r="J56" s="33"/>
      <c r="K56" s="87">
        <f>SUM(Q56+U56+Y56+AC56+AG56)-M56</f>
        <v>0</v>
      </c>
      <c r="L56" s="77">
        <v>0</v>
      </c>
      <c r="M56" s="41"/>
      <c r="N56" s="79"/>
      <c r="O56" s="34"/>
      <c r="P56" s="35"/>
      <c r="Q56" s="36">
        <f>VLOOKUP(P56,$AH$7:$AI$37,2,)</f>
        <v>0</v>
      </c>
      <c r="R56" s="37"/>
      <c r="S56" s="34"/>
      <c r="T56" s="35"/>
      <c r="U56" s="36">
        <f>VLOOKUP(T56,$AH$7:$AI$37,2,)</f>
        <v>0</v>
      </c>
      <c r="V56" s="37"/>
      <c r="W56" s="34"/>
      <c r="X56" s="35"/>
      <c r="Y56" s="36">
        <f>VLOOKUP(X56,$AH$7:$AI$37,2,)</f>
        <v>0</v>
      </c>
      <c r="Z56" s="37"/>
      <c r="AA56" s="34"/>
      <c r="AB56" s="35"/>
      <c r="AC56" s="36">
        <f>VLOOKUP(AB56,$AH$7:$AI$37,2,)</f>
        <v>0</v>
      </c>
      <c r="AD56" s="42"/>
      <c r="AE56" s="34"/>
      <c r="AF56" s="35"/>
      <c r="AG56" s="38">
        <f>VLOOKUP(AF56,$AK$7:$AL$37,2,)</f>
        <v>0</v>
      </c>
    </row>
    <row r="57" spans="1:33" ht="12" customHeight="1">
      <c r="A57" s="39">
        <v>52</v>
      </c>
      <c r="B57" s="29"/>
      <c r="C57" s="30"/>
      <c r="D57" s="30"/>
      <c r="E57" s="30"/>
      <c r="F57" s="40"/>
      <c r="G57" s="31"/>
      <c r="H57" s="32">
        <f>K57+L57+I57</f>
        <v>0</v>
      </c>
      <c r="I57" s="33">
        <f>SUM(Q57,U57,Y57,AC57,AG57)-M57</f>
        <v>0</v>
      </c>
      <c r="J57" s="33"/>
      <c r="K57" s="87">
        <f>SUM(Q57+U57+Y57+AC57+AG57)-M57</f>
        <v>0</v>
      </c>
      <c r="L57" s="77">
        <v>0</v>
      </c>
      <c r="M57" s="41"/>
      <c r="N57" s="79"/>
      <c r="O57" s="34"/>
      <c r="P57" s="35"/>
      <c r="Q57" s="36">
        <f>VLOOKUP(P57,$AH$7:$AI$37,2,)</f>
        <v>0</v>
      </c>
      <c r="R57" s="37"/>
      <c r="S57" s="34"/>
      <c r="T57" s="35"/>
      <c r="U57" s="36">
        <f>VLOOKUP(T57,$AH$7:$AI$37,2,)</f>
        <v>0</v>
      </c>
      <c r="V57" s="37"/>
      <c r="W57" s="34"/>
      <c r="X57" s="35"/>
      <c r="Y57" s="36">
        <f>VLOOKUP(X57,$AH$7:$AI$37,2,)</f>
        <v>0</v>
      </c>
      <c r="Z57" s="37"/>
      <c r="AA57" s="34"/>
      <c r="AB57" s="35"/>
      <c r="AC57" s="36">
        <f>VLOOKUP(AB57,$AH$7:$AI$37,2,)</f>
        <v>0</v>
      </c>
      <c r="AD57" s="42"/>
      <c r="AE57" s="34"/>
      <c r="AF57" s="35"/>
      <c r="AG57" s="38">
        <f>VLOOKUP(AF57,$AK$7:$AL$37,2,)</f>
        <v>0</v>
      </c>
    </row>
    <row r="58" spans="1:33" ht="12" customHeight="1">
      <c r="A58" s="39">
        <v>53</v>
      </c>
      <c r="B58" s="29"/>
      <c r="C58" s="30"/>
      <c r="D58" s="30"/>
      <c r="E58" s="30"/>
      <c r="F58" s="40"/>
      <c r="G58" s="31"/>
      <c r="H58" s="32">
        <f>K58+L58+I58</f>
        <v>0</v>
      </c>
      <c r="I58" s="33">
        <f>SUM(Q58,U58,Y58,AC58,AG58)-M58</f>
        <v>0</v>
      </c>
      <c r="J58" s="33"/>
      <c r="K58" s="87">
        <f>SUM(Q58+U58+Y58+AC58+AG58)-M58</f>
        <v>0</v>
      </c>
      <c r="L58" s="77">
        <v>0</v>
      </c>
      <c r="M58" s="41"/>
      <c r="N58" s="79"/>
      <c r="O58" s="34"/>
      <c r="P58" s="35"/>
      <c r="Q58" s="36">
        <f>VLOOKUP(P58,$AH$7:$AI$37,2,)</f>
        <v>0</v>
      </c>
      <c r="R58" s="37"/>
      <c r="S58" s="34"/>
      <c r="T58" s="35"/>
      <c r="U58" s="36">
        <f>VLOOKUP(T58,$AH$7:$AI$37,2,)</f>
        <v>0</v>
      </c>
      <c r="V58" s="37"/>
      <c r="W58" s="34"/>
      <c r="X58" s="35"/>
      <c r="Y58" s="36">
        <f>VLOOKUP(X58,$AH$7:$AI$37,2,)</f>
        <v>0</v>
      </c>
      <c r="Z58" s="37"/>
      <c r="AA58" s="34"/>
      <c r="AB58" s="35"/>
      <c r="AC58" s="36">
        <f>VLOOKUP(AB58,$AH$7:$AI$37,2,)</f>
        <v>0</v>
      </c>
      <c r="AD58" s="42"/>
      <c r="AE58" s="34"/>
      <c r="AF58" s="35"/>
      <c r="AG58" s="38">
        <f>VLOOKUP(AF58,$AK$7:$AL$37,2,)</f>
        <v>0</v>
      </c>
    </row>
    <row r="59" spans="1:33" ht="12" customHeight="1">
      <c r="A59" s="39">
        <v>54</v>
      </c>
      <c r="B59" s="29"/>
      <c r="C59" s="30"/>
      <c r="D59" s="30"/>
      <c r="E59" s="30"/>
      <c r="F59" s="40"/>
      <c r="G59" s="31"/>
      <c r="H59" s="32">
        <f>K59+L59+I59</f>
        <v>0</v>
      </c>
      <c r="I59" s="33">
        <f>SUM(Q59,U59,Y59,AC59,AG59)-M59</f>
        <v>0</v>
      </c>
      <c r="J59" s="33"/>
      <c r="K59" s="87">
        <f>SUM(Q59+U59+Y59+AC59+AG59)-M59</f>
        <v>0</v>
      </c>
      <c r="L59" s="77">
        <v>0</v>
      </c>
      <c r="M59" s="41"/>
      <c r="N59" s="79"/>
      <c r="O59" s="34"/>
      <c r="P59" s="35"/>
      <c r="Q59" s="36">
        <f>VLOOKUP(P59,$AH$7:$AI$37,2,)</f>
        <v>0</v>
      </c>
      <c r="R59" s="37"/>
      <c r="S59" s="34"/>
      <c r="T59" s="35"/>
      <c r="U59" s="36">
        <f>VLOOKUP(T59,$AH$7:$AI$37,2,)</f>
        <v>0</v>
      </c>
      <c r="V59" s="37"/>
      <c r="W59" s="34"/>
      <c r="X59" s="35"/>
      <c r="Y59" s="36">
        <f>VLOOKUP(X59,$AH$7:$AI$37,2,)</f>
        <v>0</v>
      </c>
      <c r="Z59" s="37"/>
      <c r="AA59" s="34"/>
      <c r="AB59" s="35"/>
      <c r="AC59" s="36">
        <f>VLOOKUP(AB59,$AH$7:$AI$37,2,)</f>
        <v>0</v>
      </c>
      <c r="AD59" s="42"/>
      <c r="AE59" s="34"/>
      <c r="AF59" s="35"/>
      <c r="AG59" s="38">
        <f>VLOOKUP(AF59,$AK$7:$AL$37,2,)</f>
        <v>0</v>
      </c>
    </row>
    <row r="60" spans="1:33" ht="12" customHeight="1">
      <c r="A60" s="39">
        <v>55</v>
      </c>
      <c r="B60" s="29"/>
      <c r="C60" s="30"/>
      <c r="D60" s="30"/>
      <c r="E60" s="30"/>
      <c r="F60" s="40"/>
      <c r="G60" s="31"/>
      <c r="H60" s="32">
        <f>K60+L60+I60</f>
        <v>0</v>
      </c>
      <c r="I60" s="33">
        <f>SUM(Q60,U60,Y60,AC60,AG60)-M60</f>
        <v>0</v>
      </c>
      <c r="J60" s="33"/>
      <c r="K60" s="87">
        <f>SUM(Q60+U60+Y60+AC60+AG60)-M60</f>
        <v>0</v>
      </c>
      <c r="L60" s="77">
        <v>0</v>
      </c>
      <c r="M60" s="41"/>
      <c r="N60" s="79"/>
      <c r="O60" s="34"/>
      <c r="P60" s="35"/>
      <c r="Q60" s="36">
        <f>VLOOKUP(P60,$AH$7:$AI$37,2,)</f>
        <v>0</v>
      </c>
      <c r="R60" s="37"/>
      <c r="S60" s="34"/>
      <c r="T60" s="35"/>
      <c r="U60" s="36">
        <f>VLOOKUP(T60,$AH$7:$AI$37,2,)</f>
        <v>0</v>
      </c>
      <c r="V60" s="37"/>
      <c r="W60" s="34"/>
      <c r="X60" s="35"/>
      <c r="Y60" s="36">
        <f>VLOOKUP(X60,$AH$7:$AI$37,2,)</f>
        <v>0</v>
      </c>
      <c r="Z60" s="37"/>
      <c r="AA60" s="34"/>
      <c r="AB60" s="35"/>
      <c r="AC60" s="36">
        <f>VLOOKUP(AB60,$AH$7:$AI$37,2,)</f>
        <v>0</v>
      </c>
      <c r="AD60" s="42"/>
      <c r="AE60" s="34"/>
      <c r="AF60" s="35"/>
      <c r="AG60" s="38">
        <f>VLOOKUP(AF60,$AK$7:$AL$37,2,)</f>
        <v>0</v>
      </c>
    </row>
    <row r="61" spans="1:33" ht="12" customHeight="1">
      <c r="A61" s="39">
        <v>56</v>
      </c>
      <c r="B61" s="29"/>
      <c r="C61" s="30"/>
      <c r="D61" s="30"/>
      <c r="E61" s="30"/>
      <c r="F61" s="40"/>
      <c r="G61" s="31"/>
      <c r="H61" s="32">
        <f>K61+L61+I61</f>
        <v>0</v>
      </c>
      <c r="I61" s="33">
        <f>SUM(Q61,U61,Y61,AC61,AG61)-M61</f>
        <v>0</v>
      </c>
      <c r="J61" s="33"/>
      <c r="K61" s="87">
        <f>SUM(Q61+U61+Y61+AC61+AG61)-M61</f>
        <v>0</v>
      </c>
      <c r="L61" s="77">
        <v>0</v>
      </c>
      <c r="M61" s="41"/>
      <c r="N61" s="79"/>
      <c r="O61" s="34"/>
      <c r="P61" s="35"/>
      <c r="Q61" s="36">
        <f>VLOOKUP(P61,$AH$7:$AI$37,2,)</f>
        <v>0</v>
      </c>
      <c r="R61" s="37"/>
      <c r="S61" s="34"/>
      <c r="T61" s="35"/>
      <c r="U61" s="36">
        <f>VLOOKUP(T61,$AH$7:$AI$37,2,)</f>
        <v>0</v>
      </c>
      <c r="V61" s="37"/>
      <c r="W61" s="34"/>
      <c r="X61" s="35"/>
      <c r="Y61" s="36">
        <f>VLOOKUP(X61,$AH$7:$AI$37,2,)</f>
        <v>0</v>
      </c>
      <c r="Z61" s="37"/>
      <c r="AA61" s="34"/>
      <c r="AB61" s="35"/>
      <c r="AC61" s="36">
        <f>VLOOKUP(AB61,$AH$7:$AI$37,2,)</f>
        <v>0</v>
      </c>
      <c r="AD61" s="42"/>
      <c r="AE61" s="34"/>
      <c r="AF61" s="35"/>
      <c r="AG61" s="38">
        <f>VLOOKUP(AF61,$AK$7:$AL$37,2,)</f>
        <v>0</v>
      </c>
    </row>
    <row r="62" spans="1:33" ht="12" customHeight="1">
      <c r="A62" s="39">
        <v>57</v>
      </c>
      <c r="B62" s="29"/>
      <c r="C62" s="30"/>
      <c r="D62" s="30"/>
      <c r="E62" s="30"/>
      <c r="F62" s="40"/>
      <c r="G62" s="31"/>
      <c r="H62" s="32">
        <f>K62+L62+I62</f>
        <v>0</v>
      </c>
      <c r="I62" s="33">
        <f>SUM(Q62,U62,Y62,AC62,AG62)-M62</f>
        <v>0</v>
      </c>
      <c r="J62" s="33"/>
      <c r="K62" s="87">
        <f>SUM(Q62+U62+Y62+AC62+AG62)-M62</f>
        <v>0</v>
      </c>
      <c r="L62" s="77">
        <v>0</v>
      </c>
      <c r="M62" s="41"/>
      <c r="N62" s="79"/>
      <c r="O62" s="34"/>
      <c r="P62" s="35"/>
      <c r="Q62" s="36">
        <f>VLOOKUP(P62,$AH$7:$AI$37,2,)</f>
        <v>0</v>
      </c>
      <c r="R62" s="37"/>
      <c r="S62" s="34"/>
      <c r="T62" s="35"/>
      <c r="U62" s="36">
        <f>VLOOKUP(T62,$AH$7:$AI$37,2,)</f>
        <v>0</v>
      </c>
      <c r="V62" s="37"/>
      <c r="W62" s="34"/>
      <c r="X62" s="35"/>
      <c r="Y62" s="36">
        <f>VLOOKUP(X62,$AH$7:$AI$37,2,)</f>
        <v>0</v>
      </c>
      <c r="Z62" s="37"/>
      <c r="AA62" s="34"/>
      <c r="AB62" s="35"/>
      <c r="AC62" s="36">
        <f>VLOOKUP(AB62,$AH$7:$AI$37,2,)</f>
        <v>0</v>
      </c>
      <c r="AD62" s="42"/>
      <c r="AE62" s="34"/>
      <c r="AF62" s="35"/>
      <c r="AG62" s="38">
        <f>VLOOKUP(AF62,$AK$7:$AL$37,2,)</f>
        <v>0</v>
      </c>
    </row>
    <row r="63" spans="1:33" ht="12" customHeight="1">
      <c r="A63" s="39">
        <v>58</v>
      </c>
      <c r="B63" s="29"/>
      <c r="C63" s="30"/>
      <c r="D63" s="30"/>
      <c r="E63" s="30"/>
      <c r="F63" s="40"/>
      <c r="G63" s="31"/>
      <c r="H63" s="32">
        <f>K63+L63+I63</f>
        <v>0</v>
      </c>
      <c r="I63" s="33">
        <f>SUM(Q63,U63,Y63,AC63,AG63)-M63</f>
        <v>0</v>
      </c>
      <c r="J63" s="33"/>
      <c r="K63" s="87">
        <f>SUM(Q63+U63+Y63+AC63+AG63)-M63</f>
        <v>0</v>
      </c>
      <c r="L63" s="77">
        <v>0</v>
      </c>
      <c r="M63" s="41"/>
      <c r="N63" s="79"/>
      <c r="O63" s="34"/>
      <c r="P63" s="35"/>
      <c r="Q63" s="36">
        <f>VLOOKUP(P63,$AH$7:$AI$37,2,)</f>
        <v>0</v>
      </c>
      <c r="R63" s="37"/>
      <c r="S63" s="34"/>
      <c r="T63" s="35"/>
      <c r="U63" s="36">
        <f>VLOOKUP(T63,$AH$7:$AI$37,2,)</f>
        <v>0</v>
      </c>
      <c r="V63" s="37"/>
      <c r="W63" s="34"/>
      <c r="X63" s="35"/>
      <c r="Y63" s="36">
        <f>VLOOKUP(X63,$AH$7:$AI$37,2,)</f>
        <v>0</v>
      </c>
      <c r="Z63" s="37"/>
      <c r="AA63" s="34"/>
      <c r="AB63" s="35"/>
      <c r="AC63" s="36">
        <f>VLOOKUP(AB63,$AH$7:$AI$37,2,)</f>
        <v>0</v>
      </c>
      <c r="AD63" s="42"/>
      <c r="AE63" s="34"/>
      <c r="AF63" s="35"/>
      <c r="AG63" s="38">
        <f>VLOOKUP(AF63,$AK$7:$AL$37,2,)</f>
        <v>0</v>
      </c>
    </row>
    <row r="64" spans="1:33" ht="12" customHeight="1">
      <c r="A64" s="39">
        <v>59</v>
      </c>
      <c r="B64" s="29"/>
      <c r="C64" s="30"/>
      <c r="D64" s="30"/>
      <c r="E64" s="30"/>
      <c r="F64" s="40"/>
      <c r="G64" s="31"/>
      <c r="H64" s="32">
        <f>K64+L64+I64</f>
        <v>0</v>
      </c>
      <c r="I64" s="33">
        <f>SUM(Q64,U64,Y64,AC64,AG64)-M64</f>
        <v>0</v>
      </c>
      <c r="J64" s="33"/>
      <c r="K64" s="87">
        <f>SUM(Q64+U64+Y64+AC64+AG64)-M64</f>
        <v>0</v>
      </c>
      <c r="L64" s="77">
        <v>0</v>
      </c>
      <c r="M64" s="41"/>
      <c r="N64" s="79"/>
      <c r="O64" s="34"/>
      <c r="P64" s="35"/>
      <c r="Q64" s="36">
        <f>VLOOKUP(P64,$AH$7:$AI$37,2,)</f>
        <v>0</v>
      </c>
      <c r="R64" s="37"/>
      <c r="S64" s="34"/>
      <c r="T64" s="35"/>
      <c r="U64" s="36">
        <f>VLOOKUP(T64,$AH$7:$AI$37,2,)</f>
        <v>0</v>
      </c>
      <c r="V64" s="37"/>
      <c r="W64" s="34"/>
      <c r="X64" s="35"/>
      <c r="Y64" s="36">
        <f>VLOOKUP(X64,$AH$7:$AI$37,2,)</f>
        <v>0</v>
      </c>
      <c r="Z64" s="37"/>
      <c r="AA64" s="34"/>
      <c r="AB64" s="35"/>
      <c r="AC64" s="36">
        <f>VLOOKUP(AB64,$AH$7:$AI$37,2,)</f>
        <v>0</v>
      </c>
      <c r="AD64" s="42"/>
      <c r="AE64" s="34"/>
      <c r="AF64" s="35"/>
      <c r="AG64" s="38">
        <f>VLOOKUP(AF64,$AK$7:$AL$37,2,)</f>
        <v>0</v>
      </c>
    </row>
    <row r="65" spans="1:33" ht="12" customHeight="1" thickBot="1">
      <c r="A65" s="39">
        <v>60</v>
      </c>
      <c r="B65" s="44"/>
      <c r="C65" s="40"/>
      <c r="D65" s="40"/>
      <c r="E65" s="40"/>
      <c r="F65" s="40"/>
      <c r="G65" s="45"/>
      <c r="H65" s="32">
        <f>K65+L65+I65</f>
        <v>0</v>
      </c>
      <c r="I65" s="88">
        <f>SUM(Q65,U65,Y65,AC65,AG65)-M65</f>
        <v>0</v>
      </c>
      <c r="J65" s="89"/>
      <c r="K65" s="90">
        <f>SUM(Q65+U65+Y65+AC65+AG65)-M65</f>
        <v>0</v>
      </c>
      <c r="L65" s="83">
        <v>0</v>
      </c>
      <c r="M65" s="48"/>
      <c r="N65" s="84"/>
      <c r="O65" s="49"/>
      <c r="P65" s="50"/>
      <c r="Q65" s="51">
        <f>VLOOKUP(P65,$AH$7:$AI$37,2,)</f>
        <v>0</v>
      </c>
      <c r="R65" s="52"/>
      <c r="S65" s="49"/>
      <c r="T65" s="50"/>
      <c r="U65" s="51">
        <f>VLOOKUP(T65,$AH$7:$AI$37,2,)</f>
        <v>0</v>
      </c>
      <c r="V65" s="52"/>
      <c r="W65" s="49"/>
      <c r="X65" s="50"/>
      <c r="Y65" s="51">
        <f>VLOOKUP(X65,$AH$7:$AI$37,2,)</f>
        <v>0</v>
      </c>
      <c r="Z65" s="52"/>
      <c r="AA65" s="49"/>
      <c r="AB65" s="50"/>
      <c r="AC65" s="51">
        <f>VLOOKUP(AB65,$AH$7:$AI$37,2,)</f>
        <v>0</v>
      </c>
      <c r="AD65" s="52"/>
      <c r="AE65" s="49"/>
      <c r="AF65" s="50"/>
      <c r="AG65" s="53">
        <f>VLOOKUP(AF65,$AK$7:$AL$37,2,)</f>
        <v>0</v>
      </c>
    </row>
  </sheetData>
  <sheetProtection selectLockedCells="1"/>
  <autoFilter ref="C5:AG65">
    <filterColumn colId="6"/>
    <filterColumn colId="7"/>
    <filterColumn colId="9"/>
    <filterColumn colId="11"/>
    <filterColumn colId="14"/>
  </autoFilter>
  <sortState ref="B6:AG65">
    <sortCondition descending="1" ref="H6:H65"/>
  </sortState>
  <mergeCells count="18">
    <mergeCell ref="AA3:AD3"/>
    <mergeCell ref="AE3:AG3"/>
    <mergeCell ref="C3:C4"/>
    <mergeCell ref="D3:D4"/>
    <mergeCell ref="E3:E4"/>
    <mergeCell ref="F3:F4"/>
    <mergeCell ref="G3:G4"/>
    <mergeCell ref="H3:H4"/>
    <mergeCell ref="K1:AG1"/>
    <mergeCell ref="K2:M3"/>
    <mergeCell ref="O2:R2"/>
    <mergeCell ref="S2:V2"/>
    <mergeCell ref="W2:Z2"/>
    <mergeCell ref="AA2:AD2"/>
    <mergeCell ref="AE2:AG2"/>
    <mergeCell ref="O3:R3"/>
    <mergeCell ref="S3:V3"/>
    <mergeCell ref="W3:Z3"/>
  </mergeCells>
  <conditionalFormatting sqref="C6:C65">
    <cfRule type="beginsWith" dxfId="9" priority="10" operator="beginsWith" text="L">
      <formula>LEFT(C6,1)="L"</formula>
    </cfRule>
  </conditionalFormatting>
  <conditionalFormatting sqref="D6:D65">
    <cfRule type="beginsWith" dxfId="8" priority="9" operator="beginsWith" text="h">
      <formula>LEFT(D6,1)="h"</formula>
    </cfRule>
  </conditionalFormatting>
  <conditionalFormatting sqref="E6:E65">
    <cfRule type="beginsWith" dxfId="7" priority="8" operator="beginsWith" text="r">
      <formula>LEFT(E6,1)="r"</formula>
    </cfRule>
  </conditionalFormatting>
  <conditionalFormatting sqref="F6:F65">
    <cfRule type="beginsWith" dxfId="6" priority="7" operator="beginsWith" text="l">
      <formula>LEFT(F6,1)="l"</formula>
    </cfRule>
  </conditionalFormatting>
  <conditionalFormatting sqref="G6:G65">
    <cfRule type="beginsWith" dxfId="5" priority="6" operator="beginsWith" text="m">
      <formula>LEFT(G6,1)="m"</formula>
    </cfRule>
  </conditionalFormatting>
  <conditionalFormatting sqref="C6:C22">
    <cfRule type="beginsWith" dxfId="4" priority="5" operator="beginsWith" text="L">
      <formula>LEFT(C6,1)="L"</formula>
    </cfRule>
  </conditionalFormatting>
  <conditionalFormatting sqref="D6:D22">
    <cfRule type="beginsWith" dxfId="3" priority="4" operator="beginsWith" text="h">
      <formula>LEFT(D6,1)="h"</formula>
    </cfRule>
  </conditionalFormatting>
  <conditionalFormatting sqref="E6:E22">
    <cfRule type="beginsWith" dxfId="2" priority="3" operator="beginsWith" text="r">
      <formula>LEFT(E6,1)="r"</formula>
    </cfRule>
  </conditionalFormatting>
  <conditionalFormatting sqref="F6:F22">
    <cfRule type="beginsWith" dxfId="1" priority="2" operator="beginsWith" text="l">
      <formula>LEFT(F6,1)="l"</formula>
    </cfRule>
  </conditionalFormatting>
  <conditionalFormatting sqref="G6:G22">
    <cfRule type="beginsWith" dxfId="0" priority="1" operator="beginsWith" text="m">
      <formula>LEFT(G6,1)="m"</formula>
    </cfRule>
  </conditionalFormatting>
  <pageMargins left="0.7" right="0.7" top="0.67934782608695654" bottom="0.75" header="0.3" footer="0.3"/>
  <pageSetup paperSize="9" orientation="landscape" r:id="rId1"/>
  <headerFooter>
    <oddHeader>&amp;L&amp;"-,Bold"&amp;14 &amp;K0020602018&amp;K01+000 PKC&amp;R&amp;"-,Bold"&amp;K002060www.pembrokeshirekarting.co.uk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K65"/>
  <sheetViews>
    <sheetView zoomScale="150" zoomScaleNormal="150" zoomScalePage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ColWidth="0" defaultRowHeight="15" customHeight="1" zeroHeight="1"/>
  <cols>
    <col min="1" max="1" width="2.85546875" style="54" customWidth="1"/>
    <col min="2" max="2" width="12.28515625" style="54" customWidth="1"/>
    <col min="3" max="7" width="4.5703125" style="54" customWidth="1"/>
    <col min="8" max="8" width="8.5703125" style="54" customWidth="1"/>
    <col min="9" max="32" width="4.5703125" style="54" customWidth="1"/>
    <col min="33" max="16384" width="9.140625" style="2" hidden="1"/>
  </cols>
  <sheetData>
    <row r="1" spans="1:37" ht="18" customHeight="1" thickBot="1">
      <c r="A1" s="70" t="s">
        <v>56</v>
      </c>
      <c r="B1" s="71"/>
      <c r="C1" s="1"/>
      <c r="D1" s="1"/>
      <c r="E1" s="1"/>
      <c r="F1" s="1"/>
      <c r="G1" s="1"/>
      <c r="H1" s="1"/>
      <c r="I1" s="1"/>
      <c r="J1" s="92" t="s">
        <v>1</v>
      </c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/>
    </row>
    <row r="2" spans="1:37" ht="15" customHeight="1" thickBot="1">
      <c r="A2" s="3"/>
      <c r="B2" s="4"/>
      <c r="C2" s="5"/>
      <c r="D2" s="5"/>
      <c r="E2" s="5"/>
      <c r="F2" s="5"/>
      <c r="G2" s="5"/>
      <c r="H2" s="5"/>
      <c r="I2" s="5"/>
      <c r="J2" s="95" t="s">
        <v>2</v>
      </c>
      <c r="K2" s="96"/>
      <c r="L2" s="97"/>
      <c r="M2" s="91"/>
      <c r="N2" s="100" t="s">
        <v>3</v>
      </c>
      <c r="O2" s="101"/>
      <c r="P2" s="102"/>
      <c r="Q2" s="103"/>
      <c r="R2" s="104" t="s">
        <v>4</v>
      </c>
      <c r="S2" s="105"/>
      <c r="T2" s="105"/>
      <c r="U2" s="106"/>
      <c r="V2" s="107" t="s">
        <v>5</v>
      </c>
      <c r="W2" s="108"/>
      <c r="X2" s="108"/>
      <c r="Y2" s="109"/>
      <c r="Z2" s="107" t="s">
        <v>6</v>
      </c>
      <c r="AA2" s="108"/>
      <c r="AB2" s="108"/>
      <c r="AC2" s="109"/>
      <c r="AD2" s="107" t="s">
        <v>7</v>
      </c>
      <c r="AE2" s="108"/>
      <c r="AF2" s="109"/>
    </row>
    <row r="3" spans="1:37" ht="15" customHeight="1">
      <c r="A3" s="6"/>
      <c r="B3" s="7"/>
      <c r="C3" s="120" t="s">
        <v>8</v>
      </c>
      <c r="D3" s="122" t="s">
        <v>9</v>
      </c>
      <c r="E3" s="124" t="s">
        <v>10</v>
      </c>
      <c r="F3" s="126" t="s">
        <v>11</v>
      </c>
      <c r="G3" s="128" t="s">
        <v>12</v>
      </c>
      <c r="H3" s="130" t="s">
        <v>13</v>
      </c>
      <c r="I3" s="85"/>
      <c r="J3" s="132"/>
      <c r="K3" s="98"/>
      <c r="L3" s="99"/>
      <c r="M3" s="91"/>
      <c r="N3" s="110" t="s">
        <v>15</v>
      </c>
      <c r="O3" s="111"/>
      <c r="P3" s="112"/>
      <c r="Q3" s="113"/>
      <c r="R3" s="114" t="s">
        <v>15</v>
      </c>
      <c r="S3" s="115"/>
      <c r="T3" s="115"/>
      <c r="U3" s="116"/>
      <c r="V3" s="117" t="s">
        <v>15</v>
      </c>
      <c r="W3" s="118"/>
      <c r="X3" s="118"/>
      <c r="Y3" s="119"/>
      <c r="Z3" s="117" t="s">
        <v>15</v>
      </c>
      <c r="AA3" s="118"/>
      <c r="AB3" s="118"/>
      <c r="AC3" s="119"/>
      <c r="AD3" s="117" t="s">
        <v>16</v>
      </c>
      <c r="AE3" s="118"/>
      <c r="AF3" s="119"/>
    </row>
    <row r="4" spans="1:37" ht="42.75" customHeight="1">
      <c r="A4" s="8"/>
      <c r="B4" s="9"/>
      <c r="C4" s="121"/>
      <c r="D4" s="123"/>
      <c r="E4" s="125"/>
      <c r="F4" s="127"/>
      <c r="G4" s="129"/>
      <c r="H4" s="131"/>
      <c r="I4" s="10" t="s">
        <v>57</v>
      </c>
      <c r="J4" s="10" t="s">
        <v>58</v>
      </c>
      <c r="K4" s="73" t="s">
        <v>48</v>
      </c>
      <c r="L4" s="11" t="s">
        <v>49</v>
      </c>
      <c r="M4" s="74" t="s">
        <v>50</v>
      </c>
      <c r="N4" s="12" t="s">
        <v>19</v>
      </c>
      <c r="O4" s="13" t="s">
        <v>20</v>
      </c>
      <c r="P4" s="14" t="s">
        <v>21</v>
      </c>
      <c r="Q4" s="15" t="s">
        <v>22</v>
      </c>
      <c r="R4" s="12" t="s">
        <v>19</v>
      </c>
      <c r="S4" s="13" t="s">
        <v>20</v>
      </c>
      <c r="T4" s="14" t="s">
        <v>21</v>
      </c>
      <c r="U4" s="15" t="s">
        <v>22</v>
      </c>
      <c r="V4" s="12" t="s">
        <v>19</v>
      </c>
      <c r="W4" s="13" t="s">
        <v>20</v>
      </c>
      <c r="X4" s="14" t="s">
        <v>21</v>
      </c>
      <c r="Y4" s="15" t="s">
        <v>22</v>
      </c>
      <c r="Z4" s="12" t="s">
        <v>19</v>
      </c>
      <c r="AA4" s="13" t="s">
        <v>20</v>
      </c>
      <c r="AB4" s="14" t="s">
        <v>21</v>
      </c>
      <c r="AC4" s="15" t="s">
        <v>22</v>
      </c>
      <c r="AD4" s="12" t="s">
        <v>19</v>
      </c>
      <c r="AE4" s="13" t="s">
        <v>20</v>
      </c>
      <c r="AF4" s="16" t="s">
        <v>21</v>
      </c>
    </row>
    <row r="5" spans="1:37" ht="6" customHeight="1" thickBot="1">
      <c r="A5" s="17"/>
      <c r="B5" s="18"/>
      <c r="C5" s="19"/>
      <c r="D5" s="19"/>
      <c r="E5" s="19"/>
      <c r="F5" s="19"/>
      <c r="G5" s="19"/>
      <c r="H5" s="20"/>
      <c r="I5" s="21"/>
      <c r="J5" s="21"/>
      <c r="K5" s="75"/>
      <c r="L5" s="22"/>
      <c r="M5" s="76"/>
      <c r="N5" s="23"/>
      <c r="O5" s="24"/>
      <c r="P5" s="25"/>
      <c r="Q5" s="26"/>
      <c r="R5" s="23"/>
      <c r="S5" s="24"/>
      <c r="T5" s="25"/>
      <c r="U5" s="26"/>
      <c r="V5" s="23"/>
      <c r="W5" s="24"/>
      <c r="X5" s="25"/>
      <c r="Y5" s="26"/>
      <c r="Z5" s="23"/>
      <c r="AA5" s="24"/>
      <c r="AB5" s="25"/>
      <c r="AC5" s="26"/>
      <c r="AD5" s="23"/>
      <c r="AE5" s="24"/>
      <c r="AF5" s="27"/>
    </row>
    <row r="6" spans="1:37" ht="12" customHeight="1">
      <c r="A6" s="28">
        <v>1</v>
      </c>
      <c r="B6" s="29" t="s">
        <v>23</v>
      </c>
      <c r="C6" s="30" t="s">
        <v>24</v>
      </c>
      <c r="D6" s="30"/>
      <c r="E6" s="30" t="s">
        <v>25</v>
      </c>
      <c r="F6" s="30"/>
      <c r="G6" s="31" t="s">
        <v>32</v>
      </c>
      <c r="H6" s="32">
        <f>J6+K6+I6</f>
        <v>502</v>
      </c>
      <c r="I6" s="33">
        <f>SUM(P6,T6,X6,AB6,AF6)-L6</f>
        <v>178</v>
      </c>
      <c r="J6" s="33">
        <v>180</v>
      </c>
      <c r="K6" s="77">
        <v>144</v>
      </c>
      <c r="L6" s="78"/>
      <c r="M6" s="79">
        <v>21.05</v>
      </c>
      <c r="N6" s="34">
        <v>2</v>
      </c>
      <c r="O6" s="35">
        <v>3</v>
      </c>
      <c r="P6" s="36">
        <f>VLOOKUP(O6,$AG$7:$AH$37,2,)</f>
        <v>28</v>
      </c>
      <c r="Q6" s="37">
        <v>22.07</v>
      </c>
      <c r="R6" s="34">
        <v>3</v>
      </c>
      <c r="S6" s="35">
        <v>1</v>
      </c>
      <c r="T6" s="36">
        <f>VLOOKUP(S6,$AG$7:$AH$37,2,)</f>
        <v>30</v>
      </c>
      <c r="U6" s="37">
        <v>21.54</v>
      </c>
      <c r="V6" s="34">
        <v>1</v>
      </c>
      <c r="W6" s="35">
        <v>1</v>
      </c>
      <c r="X6" s="36">
        <f>VLOOKUP(W6,$AG$7:$AH$37,2,)</f>
        <v>30</v>
      </c>
      <c r="Y6" s="37">
        <v>21.51</v>
      </c>
      <c r="Z6" s="34">
        <v>1</v>
      </c>
      <c r="AA6" s="35">
        <v>1</v>
      </c>
      <c r="AB6" s="36">
        <f>VLOOKUP(AA6,$AG$7:$AH$37,2,)</f>
        <v>30</v>
      </c>
      <c r="AC6" s="37">
        <v>21.45</v>
      </c>
      <c r="AD6" s="34">
        <v>1</v>
      </c>
      <c r="AE6" s="35">
        <v>1</v>
      </c>
      <c r="AF6" s="38">
        <f>VLOOKUP(AE6,$AJ$7:$AK$37,2,)</f>
        <v>60</v>
      </c>
      <c r="AG6" s="2">
        <v>2</v>
      </c>
      <c r="AH6" s="2">
        <v>29</v>
      </c>
      <c r="AJ6" s="2">
        <v>2</v>
      </c>
      <c r="AK6" s="43">
        <v>58</v>
      </c>
    </row>
    <row r="7" spans="1:37" ht="12" customHeight="1">
      <c r="A7" s="39">
        <v>2</v>
      </c>
      <c r="B7" s="29" t="s">
        <v>37</v>
      </c>
      <c r="C7" s="30"/>
      <c r="D7" s="30" t="s">
        <v>38</v>
      </c>
      <c r="E7" s="30"/>
      <c r="F7" s="40"/>
      <c r="G7" s="31"/>
      <c r="H7" s="32">
        <f>J7+K7+I7</f>
        <v>484</v>
      </c>
      <c r="I7" s="33">
        <f>SUM(P7,T7,X7,AB7,AF7)-L7</f>
        <v>163</v>
      </c>
      <c r="J7" s="33">
        <v>174</v>
      </c>
      <c r="K7" s="77">
        <v>147</v>
      </c>
      <c r="L7" s="41"/>
      <c r="M7" s="79">
        <v>21.37</v>
      </c>
      <c r="N7" s="34">
        <v>2</v>
      </c>
      <c r="O7" s="35">
        <v>2</v>
      </c>
      <c r="P7" s="36">
        <v>29</v>
      </c>
      <c r="Q7" s="37">
        <v>22.28</v>
      </c>
      <c r="R7" s="34">
        <v>5</v>
      </c>
      <c r="S7" s="35">
        <v>4</v>
      </c>
      <c r="T7" s="36">
        <f>VLOOKUP(S7,$AG$7:$AH$37,2,)</f>
        <v>27</v>
      </c>
      <c r="U7" s="37">
        <v>22.57</v>
      </c>
      <c r="V7" s="34">
        <v>6</v>
      </c>
      <c r="W7" s="35">
        <v>6</v>
      </c>
      <c r="X7" s="36">
        <f>VLOOKUP(W7,$AG$7:$AH$37,2,)</f>
        <v>25</v>
      </c>
      <c r="Y7" s="37">
        <v>22.08</v>
      </c>
      <c r="Z7" s="34">
        <v>3</v>
      </c>
      <c r="AA7" s="35">
        <v>3</v>
      </c>
      <c r="AB7" s="36">
        <f>VLOOKUP(AA7,$AG$7:$AH$37,2,)</f>
        <v>28</v>
      </c>
      <c r="AC7" s="42">
        <v>21.8</v>
      </c>
      <c r="AD7" s="34">
        <v>4</v>
      </c>
      <c r="AE7" s="35">
        <v>4</v>
      </c>
      <c r="AF7" s="38">
        <f>VLOOKUP(AE7,$AJ$7:$AK$37,2,)</f>
        <v>54</v>
      </c>
      <c r="AG7" s="43">
        <v>16</v>
      </c>
      <c r="AH7" s="2">
        <v>15</v>
      </c>
      <c r="AJ7" s="43">
        <v>16</v>
      </c>
      <c r="AK7" s="43">
        <v>30</v>
      </c>
    </row>
    <row r="8" spans="1:37" ht="12" customHeight="1">
      <c r="A8" s="39">
        <v>3</v>
      </c>
      <c r="B8" s="29" t="s">
        <v>31</v>
      </c>
      <c r="C8" s="30" t="s">
        <v>24</v>
      </c>
      <c r="D8" s="30"/>
      <c r="E8" s="30"/>
      <c r="F8" s="40"/>
      <c r="G8" s="31" t="s">
        <v>32</v>
      </c>
      <c r="H8" s="32">
        <f>J8+K8+I8</f>
        <v>459</v>
      </c>
      <c r="I8" s="33">
        <f>SUM(P8,T8,X8,AB8,AF8)-L8</f>
        <v>166</v>
      </c>
      <c r="J8" s="33">
        <v>161</v>
      </c>
      <c r="K8" s="77">
        <v>132</v>
      </c>
      <c r="L8" s="41"/>
      <c r="M8" s="79">
        <v>21.67</v>
      </c>
      <c r="N8" s="34">
        <v>4</v>
      </c>
      <c r="O8" s="35">
        <v>4</v>
      </c>
      <c r="P8" s="36">
        <f>VLOOKUP(O8,$AG$7:$AH$37,2,)</f>
        <v>27</v>
      </c>
      <c r="Q8" s="37">
        <v>22.38</v>
      </c>
      <c r="R8" s="34">
        <v>5</v>
      </c>
      <c r="S8" s="35">
        <v>4</v>
      </c>
      <c r="T8" s="36">
        <f>VLOOKUP(S8,$AG$7:$AH$37,2,)</f>
        <v>27</v>
      </c>
      <c r="U8" s="37">
        <v>21.9</v>
      </c>
      <c r="V8" s="34">
        <v>3</v>
      </c>
      <c r="W8" s="35">
        <v>2</v>
      </c>
      <c r="X8" s="36">
        <v>29</v>
      </c>
      <c r="Y8" s="37">
        <v>21.56</v>
      </c>
      <c r="Z8" s="34">
        <v>2</v>
      </c>
      <c r="AA8" s="35">
        <v>2</v>
      </c>
      <c r="AB8" s="36">
        <v>29</v>
      </c>
      <c r="AC8" s="42">
        <v>22.14</v>
      </c>
      <c r="AD8" s="34">
        <v>2</v>
      </c>
      <c r="AE8" s="35">
        <v>4</v>
      </c>
      <c r="AF8" s="38">
        <f>VLOOKUP(AE8,$AJ$7:$AK$37,2,)</f>
        <v>54</v>
      </c>
      <c r="AG8" s="43">
        <v>19</v>
      </c>
      <c r="AH8" s="2">
        <v>12</v>
      </c>
      <c r="AJ8" s="43">
        <v>19</v>
      </c>
      <c r="AK8" s="43">
        <v>24</v>
      </c>
    </row>
    <row r="9" spans="1:37" ht="12" customHeight="1">
      <c r="A9" s="39">
        <v>4</v>
      </c>
      <c r="B9" s="29" t="s">
        <v>41</v>
      </c>
      <c r="C9" s="30"/>
      <c r="D9" s="30" t="s">
        <v>38</v>
      </c>
      <c r="E9" s="30" t="s">
        <v>25</v>
      </c>
      <c r="F9" s="40"/>
      <c r="G9" s="31"/>
      <c r="H9" s="32">
        <f>J9+K9+I9</f>
        <v>457</v>
      </c>
      <c r="I9" s="33">
        <f>SUM(P9,T9,X9,AB9,AF9)-L9</f>
        <v>159</v>
      </c>
      <c r="J9" s="33">
        <v>160</v>
      </c>
      <c r="K9" s="77">
        <v>138</v>
      </c>
      <c r="L9" s="41"/>
      <c r="M9" s="79">
        <v>21.71</v>
      </c>
      <c r="N9" s="34">
        <v>5</v>
      </c>
      <c r="O9" s="35">
        <v>4</v>
      </c>
      <c r="P9" s="36">
        <f>VLOOKUP(O9,$AG$7:$AH$37,2,)</f>
        <v>27</v>
      </c>
      <c r="Q9" s="37">
        <v>21.98</v>
      </c>
      <c r="R9" s="34">
        <v>2</v>
      </c>
      <c r="S9" s="35">
        <v>3</v>
      </c>
      <c r="T9" s="36">
        <f>VLOOKUP(S9,$AG$7:$AH$37,2,)</f>
        <v>28</v>
      </c>
      <c r="U9" s="37">
        <v>22.61</v>
      </c>
      <c r="V9" s="34">
        <v>7</v>
      </c>
      <c r="W9" s="35">
        <v>5</v>
      </c>
      <c r="X9" s="36">
        <f>VLOOKUP(W9,$AG$7:$AH$37,2,)</f>
        <v>26</v>
      </c>
      <c r="Y9" s="37">
        <v>22.26</v>
      </c>
      <c r="Z9" s="34">
        <v>6</v>
      </c>
      <c r="AA9" s="35">
        <v>5</v>
      </c>
      <c r="AB9" s="36">
        <f>VLOOKUP(AA9,$AG$7:$AH$37,2,)</f>
        <v>26</v>
      </c>
      <c r="AC9" s="42">
        <v>22.21</v>
      </c>
      <c r="AD9" s="34">
        <v>5</v>
      </c>
      <c r="AE9" s="35">
        <v>5</v>
      </c>
      <c r="AF9" s="38">
        <f>VLOOKUP(AE9,$AJ$7:$AK$37,2,)</f>
        <v>52</v>
      </c>
      <c r="AG9" s="43">
        <v>17</v>
      </c>
      <c r="AH9" s="2">
        <v>14</v>
      </c>
      <c r="AJ9" s="43">
        <v>17</v>
      </c>
      <c r="AK9" s="43">
        <v>28</v>
      </c>
    </row>
    <row r="10" spans="1:37" ht="12" customHeight="1">
      <c r="A10" s="39">
        <v>5</v>
      </c>
      <c r="B10" s="29" t="s">
        <v>29</v>
      </c>
      <c r="C10" s="30" t="s">
        <v>24</v>
      </c>
      <c r="D10" s="30"/>
      <c r="E10" s="30" t="s">
        <v>25</v>
      </c>
      <c r="F10" s="40"/>
      <c r="G10" s="31"/>
      <c r="H10" s="32">
        <f>J10+K10+I10</f>
        <v>454</v>
      </c>
      <c r="I10" s="33">
        <f>SUM(P10,T10,X10,AB10,AF10)-L10</f>
        <v>141</v>
      </c>
      <c r="J10" s="33">
        <v>174</v>
      </c>
      <c r="K10" s="77">
        <v>139</v>
      </c>
      <c r="L10" s="41"/>
      <c r="M10" s="79">
        <v>21.36</v>
      </c>
      <c r="N10" s="34">
        <v>3</v>
      </c>
      <c r="O10" s="35">
        <v>2</v>
      </c>
      <c r="P10" s="36">
        <v>29</v>
      </c>
      <c r="Q10" s="37">
        <v>21.74</v>
      </c>
      <c r="R10" s="34">
        <v>1</v>
      </c>
      <c r="S10" s="35">
        <v>2</v>
      </c>
      <c r="T10" s="36">
        <v>29</v>
      </c>
      <c r="U10" s="37">
        <v>21.8</v>
      </c>
      <c r="V10" s="34">
        <v>2</v>
      </c>
      <c r="W10" s="35">
        <v>3</v>
      </c>
      <c r="X10" s="36">
        <f>VLOOKUP(W10,$AG$7:$AH$37,2,)</f>
        <v>28</v>
      </c>
      <c r="Y10" s="37">
        <v>22.13</v>
      </c>
      <c r="Z10" s="34">
        <v>4</v>
      </c>
      <c r="AA10" s="35">
        <v>5</v>
      </c>
      <c r="AB10" s="36">
        <f>VLOOKUP(AA10,$AG$7:$AH$37,2,)</f>
        <v>26</v>
      </c>
      <c r="AC10" s="42">
        <v>22.33</v>
      </c>
      <c r="AD10" s="34">
        <v>3</v>
      </c>
      <c r="AE10" s="35">
        <v>2</v>
      </c>
      <c r="AF10" s="38">
        <v>29</v>
      </c>
      <c r="AG10" s="2">
        <v>7</v>
      </c>
      <c r="AH10" s="2">
        <v>24</v>
      </c>
      <c r="AJ10" s="2">
        <v>7</v>
      </c>
      <c r="AK10" s="43">
        <v>48</v>
      </c>
    </row>
    <row r="11" spans="1:37" ht="12" customHeight="1">
      <c r="A11" s="39">
        <v>6</v>
      </c>
      <c r="B11" s="29" t="s">
        <v>42</v>
      </c>
      <c r="C11" s="30"/>
      <c r="D11" s="30" t="s">
        <v>38</v>
      </c>
      <c r="E11" s="30"/>
      <c r="F11" s="40"/>
      <c r="G11" s="31" t="s">
        <v>32</v>
      </c>
      <c r="H11" s="32">
        <f>J11+K11+I11</f>
        <v>451</v>
      </c>
      <c r="I11" s="33">
        <f>SUM(P11,T11,X11,AB11,AF11)-L11</f>
        <v>155</v>
      </c>
      <c r="J11" s="33">
        <v>164</v>
      </c>
      <c r="K11" s="77">
        <v>132</v>
      </c>
      <c r="L11" s="41"/>
      <c r="M11" s="79">
        <v>21.68</v>
      </c>
      <c r="N11" s="34">
        <v>4</v>
      </c>
      <c r="O11" s="35">
        <v>6</v>
      </c>
      <c r="P11" s="36">
        <f>VLOOKUP(O11,$AG$7:$AH$37,2,)</f>
        <v>25</v>
      </c>
      <c r="Q11" s="37">
        <v>22.81</v>
      </c>
      <c r="R11" s="34">
        <v>7</v>
      </c>
      <c r="S11" s="35">
        <v>5</v>
      </c>
      <c r="T11" s="36">
        <f>VLOOKUP(S11,$AG$7:$AH$37,2,)</f>
        <v>26</v>
      </c>
      <c r="U11" s="37">
        <v>22.5</v>
      </c>
      <c r="V11" s="34">
        <v>5</v>
      </c>
      <c r="W11" s="35">
        <v>4</v>
      </c>
      <c r="X11" s="36">
        <f>VLOOKUP(W11,$AG$7:$AH$37,2,)</f>
        <v>27</v>
      </c>
      <c r="Y11" s="37">
        <v>22.16</v>
      </c>
      <c r="Z11" s="34">
        <v>5</v>
      </c>
      <c r="AA11" s="35">
        <v>4</v>
      </c>
      <c r="AB11" s="36">
        <f>VLOOKUP(AA11,$AG$7:$AH$37,2,)</f>
        <v>27</v>
      </c>
      <c r="AC11" s="42">
        <v>21.67</v>
      </c>
      <c r="AD11" s="34">
        <v>6</v>
      </c>
      <c r="AE11" s="35">
        <v>6</v>
      </c>
      <c r="AF11" s="38">
        <f>VLOOKUP(AE11,$AJ$7:$AK$37,2,)</f>
        <v>50</v>
      </c>
      <c r="AG11" s="2">
        <v>5</v>
      </c>
      <c r="AH11" s="2">
        <v>26</v>
      </c>
      <c r="AJ11" s="2">
        <v>5</v>
      </c>
      <c r="AK11" s="43">
        <v>52</v>
      </c>
    </row>
    <row r="12" spans="1:37" ht="12" customHeight="1">
      <c r="A12" s="39">
        <v>7</v>
      </c>
      <c r="B12" s="29" t="s">
        <v>43</v>
      </c>
      <c r="C12" s="30"/>
      <c r="D12" s="30" t="s">
        <v>38</v>
      </c>
      <c r="E12" s="30"/>
      <c r="F12" s="40"/>
      <c r="G12" s="31"/>
      <c r="H12" s="32">
        <f>J12+K12+I12</f>
        <v>450</v>
      </c>
      <c r="I12" s="33">
        <f>SUM(P12,T12,X12,AB12,AF12)-L12</f>
        <v>166</v>
      </c>
      <c r="J12" s="33">
        <v>158</v>
      </c>
      <c r="K12" s="77">
        <v>126</v>
      </c>
      <c r="L12" s="41"/>
      <c r="M12" s="79">
        <v>21.6</v>
      </c>
      <c r="N12" s="34">
        <v>3</v>
      </c>
      <c r="O12" s="35">
        <v>3</v>
      </c>
      <c r="P12" s="36">
        <f>VLOOKUP(O12,$AG$7:$AH$37,2,)</f>
        <v>28</v>
      </c>
      <c r="Q12" s="37">
        <v>21.9</v>
      </c>
      <c r="R12" s="34">
        <v>1</v>
      </c>
      <c r="S12" s="35">
        <v>2</v>
      </c>
      <c r="T12" s="36">
        <v>29</v>
      </c>
      <c r="U12" s="37">
        <v>21.83</v>
      </c>
      <c r="V12" s="34">
        <v>2</v>
      </c>
      <c r="W12" s="35">
        <v>3</v>
      </c>
      <c r="X12" s="36">
        <f>VLOOKUP(W12,$AG$7:$AH$37,2,)</f>
        <v>28</v>
      </c>
      <c r="Y12" s="37">
        <v>22.1</v>
      </c>
      <c r="Z12" s="34">
        <v>4</v>
      </c>
      <c r="AA12" s="35">
        <v>6</v>
      </c>
      <c r="AB12" s="36">
        <f>VLOOKUP(AA12,$AG$7:$AH$37,2,)</f>
        <v>25</v>
      </c>
      <c r="AC12" s="42">
        <v>22.39</v>
      </c>
      <c r="AD12" s="34">
        <v>2</v>
      </c>
      <c r="AE12" s="35">
        <v>3</v>
      </c>
      <c r="AF12" s="38">
        <f>VLOOKUP(AE12,$AJ$7:$AK$37,2,)</f>
        <v>56</v>
      </c>
      <c r="AG12" s="43">
        <v>10</v>
      </c>
      <c r="AH12" s="2">
        <v>21</v>
      </c>
      <c r="AJ12" s="43">
        <v>10</v>
      </c>
      <c r="AK12" s="43">
        <v>42</v>
      </c>
    </row>
    <row r="13" spans="1:37" ht="12" customHeight="1">
      <c r="A13" s="39">
        <v>8</v>
      </c>
      <c r="B13" s="29" t="s">
        <v>53</v>
      </c>
      <c r="C13" s="30"/>
      <c r="D13" s="30" t="s">
        <v>38</v>
      </c>
      <c r="E13" s="30" t="s">
        <v>25</v>
      </c>
      <c r="F13" s="40"/>
      <c r="G13" s="31" t="s">
        <v>32</v>
      </c>
      <c r="H13" s="32">
        <f>J13+K13+I13</f>
        <v>356</v>
      </c>
      <c r="I13" s="33">
        <f>SUM(P13,T13,X13,AB13,AF13)-L13</f>
        <v>179</v>
      </c>
      <c r="J13" s="33">
        <v>177</v>
      </c>
      <c r="K13" s="77">
        <v>0</v>
      </c>
      <c r="L13" s="41"/>
      <c r="M13" s="79">
        <v>21.14</v>
      </c>
      <c r="N13" s="34">
        <v>1</v>
      </c>
      <c r="O13" s="35">
        <v>1</v>
      </c>
      <c r="P13" s="36">
        <f>VLOOKUP(O13,$AG$7:$AH$37,2,)</f>
        <v>30</v>
      </c>
      <c r="Q13" s="37">
        <v>22.03</v>
      </c>
      <c r="R13" s="34">
        <v>3</v>
      </c>
      <c r="S13" s="35">
        <v>1</v>
      </c>
      <c r="T13" s="36">
        <f>VLOOKUP(S13,$AG$7:$AH$37,2,)</f>
        <v>30</v>
      </c>
      <c r="U13" s="37">
        <v>21.52</v>
      </c>
      <c r="V13" s="34">
        <v>1</v>
      </c>
      <c r="W13" s="35">
        <v>1</v>
      </c>
      <c r="X13" s="36">
        <f>VLOOKUP(W13,$AG$7:$AH$37,2,)</f>
        <v>30</v>
      </c>
      <c r="Y13" s="37">
        <v>21.62</v>
      </c>
      <c r="Z13" s="34">
        <v>2</v>
      </c>
      <c r="AA13" s="35">
        <v>2</v>
      </c>
      <c r="AB13" s="36">
        <v>29</v>
      </c>
      <c r="AC13" s="42">
        <v>21.84</v>
      </c>
      <c r="AD13" s="34">
        <v>1</v>
      </c>
      <c r="AE13" s="35">
        <v>1</v>
      </c>
      <c r="AF13" s="38">
        <f>VLOOKUP(AE13,$AJ$7:$AK$37,2,)</f>
        <v>60</v>
      </c>
      <c r="AG13" s="2">
        <v>8</v>
      </c>
      <c r="AH13" s="2">
        <v>23</v>
      </c>
      <c r="AJ13" s="2">
        <v>8</v>
      </c>
      <c r="AK13" s="43">
        <v>46</v>
      </c>
    </row>
    <row r="14" spans="1:37" ht="12" customHeight="1">
      <c r="A14" s="39">
        <v>9</v>
      </c>
      <c r="B14" s="29" t="s">
        <v>30</v>
      </c>
      <c r="C14" s="30" t="s">
        <v>24</v>
      </c>
      <c r="D14" s="30"/>
      <c r="E14" s="30"/>
      <c r="F14" s="40"/>
      <c r="G14" s="31"/>
      <c r="H14" s="32">
        <f>J14+K14+I14</f>
        <v>298</v>
      </c>
      <c r="I14" s="33">
        <f>SUM(P14,T14,X14,AB14,AF14)-L14</f>
        <v>164</v>
      </c>
      <c r="J14" s="33">
        <v>0</v>
      </c>
      <c r="K14" s="77">
        <v>134</v>
      </c>
      <c r="L14" s="41"/>
      <c r="M14" s="79">
        <v>20.96</v>
      </c>
      <c r="N14" s="34">
        <v>1</v>
      </c>
      <c r="O14" s="35">
        <v>1</v>
      </c>
      <c r="P14" s="36">
        <f>VLOOKUP(O14,$AG$7:$AH$37,2,)</f>
        <v>30</v>
      </c>
      <c r="Q14" s="37">
        <v>21.8</v>
      </c>
      <c r="R14" s="34">
        <v>2</v>
      </c>
      <c r="S14" s="35">
        <v>3</v>
      </c>
      <c r="T14" s="36">
        <f>VLOOKUP(S14,$AG$7:$AH$37,2,)</f>
        <v>28</v>
      </c>
      <c r="U14" s="37">
        <v>22.02</v>
      </c>
      <c r="V14" s="34">
        <v>4</v>
      </c>
      <c r="W14" s="35">
        <v>5</v>
      </c>
      <c r="X14" s="36">
        <f>VLOOKUP(W14,$AG$7:$AH$37,2,)</f>
        <v>26</v>
      </c>
      <c r="Y14" s="37">
        <v>22.13</v>
      </c>
      <c r="Z14" s="34">
        <v>5</v>
      </c>
      <c r="AA14" s="35">
        <v>3</v>
      </c>
      <c r="AB14" s="36">
        <f>VLOOKUP(AA14,$AG$7:$AH$37,2,)</f>
        <v>28</v>
      </c>
      <c r="AC14" s="42">
        <v>22.15</v>
      </c>
      <c r="AD14" s="34">
        <v>4</v>
      </c>
      <c r="AE14" s="35">
        <v>5</v>
      </c>
      <c r="AF14" s="38">
        <f>VLOOKUP(AE14,$AJ$7:$AK$37,2,)</f>
        <v>52</v>
      </c>
      <c r="AG14" s="2">
        <v>6</v>
      </c>
      <c r="AH14" s="2">
        <v>25</v>
      </c>
      <c r="AJ14" s="2">
        <v>6</v>
      </c>
      <c r="AK14" s="43">
        <v>50</v>
      </c>
    </row>
    <row r="15" spans="1:37" ht="12" customHeight="1">
      <c r="A15" s="39">
        <v>10</v>
      </c>
      <c r="B15" s="29" t="s">
        <v>51</v>
      </c>
      <c r="C15" s="30" t="s">
        <v>24</v>
      </c>
      <c r="D15" s="30"/>
      <c r="E15" s="30"/>
      <c r="F15" s="40"/>
      <c r="G15" s="31"/>
      <c r="H15" s="32">
        <f>J15+K15+I15</f>
        <v>279</v>
      </c>
      <c r="I15" s="33">
        <f>SUM(P15,T15,X15,AB15,AF15)-L15</f>
        <v>0</v>
      </c>
      <c r="J15" s="33">
        <v>160</v>
      </c>
      <c r="K15" s="77">
        <v>119</v>
      </c>
      <c r="L15" s="41"/>
      <c r="M15" s="79">
        <v>21.64</v>
      </c>
      <c r="N15" s="34"/>
      <c r="O15" s="35"/>
      <c r="P15" s="36">
        <f>VLOOKUP(O15,$AG$7:$AH$37,2,)</f>
        <v>0</v>
      </c>
      <c r="Q15" s="37"/>
      <c r="R15" s="34"/>
      <c r="S15" s="35"/>
      <c r="T15" s="36">
        <f>VLOOKUP(S15,$AG$7:$AH$37,2,)</f>
        <v>0</v>
      </c>
      <c r="U15" s="37"/>
      <c r="V15" s="34"/>
      <c r="W15" s="35"/>
      <c r="X15" s="36">
        <f>VLOOKUP(W15,$AG$7:$AH$37,2,)</f>
        <v>0</v>
      </c>
      <c r="Y15" s="37"/>
      <c r="Z15" s="34"/>
      <c r="AA15" s="35"/>
      <c r="AB15" s="36">
        <f>VLOOKUP(AA15,$AG$7:$AH$37,2,)</f>
        <v>0</v>
      </c>
      <c r="AC15" s="42"/>
      <c r="AD15" s="34"/>
      <c r="AE15" s="35"/>
      <c r="AF15" s="38">
        <f>VLOOKUP(AE15,$AJ$7:$AK$37,2,)</f>
        <v>0</v>
      </c>
      <c r="AG15" s="43">
        <v>15</v>
      </c>
      <c r="AH15" s="2">
        <v>16</v>
      </c>
      <c r="AJ15" s="43">
        <v>15</v>
      </c>
      <c r="AK15" s="43">
        <v>32</v>
      </c>
    </row>
    <row r="16" spans="1:37" ht="12" customHeight="1">
      <c r="A16" s="39">
        <v>11</v>
      </c>
      <c r="B16" s="29" t="s">
        <v>52</v>
      </c>
      <c r="C16" s="30" t="s">
        <v>24</v>
      </c>
      <c r="D16" s="30"/>
      <c r="E16" s="30" t="s">
        <v>25</v>
      </c>
      <c r="F16" s="40"/>
      <c r="G16" s="31"/>
      <c r="H16" s="32">
        <f>J16+K16+I16</f>
        <v>165</v>
      </c>
      <c r="I16" s="33">
        <f>SUM(P16,T16,X16,AB16,AF16)-L16</f>
        <v>0</v>
      </c>
      <c r="J16" s="33">
        <v>165</v>
      </c>
      <c r="K16" s="77">
        <v>0</v>
      </c>
      <c r="L16" s="41"/>
      <c r="M16" s="79">
        <v>21.75</v>
      </c>
      <c r="N16" s="34"/>
      <c r="O16" s="35"/>
      <c r="P16" s="36">
        <f>VLOOKUP(O16,$AG$7:$AH$37,2,)</f>
        <v>0</v>
      </c>
      <c r="Q16" s="37"/>
      <c r="R16" s="34"/>
      <c r="S16" s="35"/>
      <c r="T16" s="36">
        <f>VLOOKUP(S16,$AG$7:$AH$37,2,)</f>
        <v>0</v>
      </c>
      <c r="U16" s="37"/>
      <c r="V16" s="34"/>
      <c r="W16" s="35"/>
      <c r="X16" s="36">
        <f>VLOOKUP(W16,$AG$7:$AH$37,2,)</f>
        <v>0</v>
      </c>
      <c r="Y16" s="37"/>
      <c r="Z16" s="34"/>
      <c r="AA16" s="35"/>
      <c r="AB16" s="36">
        <f>VLOOKUP(AA16,$AG$7:$AH$37,2,)</f>
        <v>0</v>
      </c>
      <c r="AC16" s="42"/>
      <c r="AD16" s="34"/>
      <c r="AE16" s="35"/>
      <c r="AF16" s="38">
        <f>VLOOKUP(AE16,$AJ$7:$AK$37,2,)</f>
        <v>0</v>
      </c>
      <c r="AG16" s="2">
        <v>4</v>
      </c>
      <c r="AH16" s="2">
        <v>27</v>
      </c>
      <c r="AJ16" s="2">
        <v>4</v>
      </c>
      <c r="AK16" s="43">
        <v>54</v>
      </c>
    </row>
    <row r="17" spans="1:37" ht="12" customHeight="1">
      <c r="A17" s="39">
        <v>12</v>
      </c>
      <c r="B17" s="29" t="s">
        <v>60</v>
      </c>
      <c r="C17" s="30" t="s">
        <v>24</v>
      </c>
      <c r="D17" s="30"/>
      <c r="E17" s="30"/>
      <c r="F17" s="40" t="s">
        <v>24</v>
      </c>
      <c r="G17" s="31"/>
      <c r="H17" s="32">
        <f>J17+K17+I17</f>
        <v>162</v>
      </c>
      <c r="I17" s="33">
        <f>SUM(P17,T17,X17,AB17,AF17)-L17</f>
        <v>162</v>
      </c>
      <c r="J17" s="33">
        <v>0</v>
      </c>
      <c r="K17" s="77">
        <v>0</v>
      </c>
      <c r="L17" s="41"/>
      <c r="M17" s="79"/>
      <c r="N17" s="34">
        <v>5</v>
      </c>
      <c r="O17" s="35">
        <v>5</v>
      </c>
      <c r="P17" s="36">
        <f>VLOOKUP(O17,$AG$7:$AH$37,2,)</f>
        <v>26</v>
      </c>
      <c r="Q17" s="37">
        <v>22.25</v>
      </c>
      <c r="R17" s="34">
        <v>4</v>
      </c>
      <c r="S17" s="35">
        <v>5</v>
      </c>
      <c r="T17" s="36">
        <f>VLOOKUP(S17,$AG$7:$AH$37,2,)</f>
        <v>26</v>
      </c>
      <c r="U17" s="37">
        <v>22.35</v>
      </c>
      <c r="V17" s="34">
        <v>5</v>
      </c>
      <c r="W17" s="35">
        <v>4</v>
      </c>
      <c r="X17" s="36">
        <f>VLOOKUP(W17,$AG$7:$AH$37,2,)</f>
        <v>27</v>
      </c>
      <c r="Y17" s="37">
        <v>21.94</v>
      </c>
      <c r="Z17" s="34">
        <v>3</v>
      </c>
      <c r="AA17" s="35">
        <v>4</v>
      </c>
      <c r="AB17" s="36">
        <f>VLOOKUP(AA17,$AG$7:$AH$37,2,)</f>
        <v>27</v>
      </c>
      <c r="AC17" s="42">
        <v>22.06</v>
      </c>
      <c r="AD17" s="34">
        <v>5</v>
      </c>
      <c r="AE17" s="35">
        <v>3</v>
      </c>
      <c r="AF17" s="38">
        <f>VLOOKUP(AE17,$AJ$7:$AK$37,2,)</f>
        <v>56</v>
      </c>
      <c r="AG17" s="43">
        <v>18</v>
      </c>
      <c r="AH17" s="2">
        <v>13</v>
      </c>
      <c r="AJ17" s="43">
        <v>18</v>
      </c>
      <c r="AK17" s="43">
        <v>26</v>
      </c>
    </row>
    <row r="18" spans="1:37" ht="12" customHeight="1">
      <c r="A18" s="39">
        <v>13</v>
      </c>
      <c r="B18" s="29" t="s">
        <v>54</v>
      </c>
      <c r="C18" s="30"/>
      <c r="D18" s="30" t="s">
        <v>38</v>
      </c>
      <c r="E18" s="30" t="s">
        <v>25</v>
      </c>
      <c r="F18" s="40"/>
      <c r="G18" s="31"/>
      <c r="H18" s="32">
        <f>J18+K18+I18</f>
        <v>153</v>
      </c>
      <c r="I18" s="33">
        <f>SUM(P18,T18,X18,AB18,AF18)-L18</f>
        <v>0</v>
      </c>
      <c r="J18" s="33">
        <v>153</v>
      </c>
      <c r="K18" s="77">
        <v>0</v>
      </c>
      <c r="L18" s="41"/>
      <c r="M18" s="79">
        <v>21.84</v>
      </c>
      <c r="N18" s="34"/>
      <c r="O18" s="35"/>
      <c r="P18" s="36">
        <f>VLOOKUP(O18,$AG$7:$AH$37,2,)</f>
        <v>0</v>
      </c>
      <c r="Q18" s="37"/>
      <c r="R18" s="34"/>
      <c r="S18" s="35"/>
      <c r="T18" s="36">
        <f>VLOOKUP(S18,$AG$7:$AH$37,2,)</f>
        <v>0</v>
      </c>
      <c r="U18" s="37"/>
      <c r="V18" s="34"/>
      <c r="W18" s="35"/>
      <c r="X18" s="36">
        <f>VLOOKUP(W18,$AG$7:$AH$37,2,)</f>
        <v>0</v>
      </c>
      <c r="Y18" s="37"/>
      <c r="Z18" s="34"/>
      <c r="AA18" s="35"/>
      <c r="AB18" s="36">
        <f>VLOOKUP(AA18,$AG$7:$AH$37,2,)</f>
        <v>0</v>
      </c>
      <c r="AC18" s="42"/>
      <c r="AD18" s="34"/>
      <c r="AE18" s="35"/>
      <c r="AF18" s="38">
        <f>VLOOKUP(AE18,$AJ$7:$AK$37,2,)</f>
        <v>0</v>
      </c>
      <c r="AG18" s="43">
        <v>22</v>
      </c>
      <c r="AH18" s="2">
        <v>9</v>
      </c>
      <c r="AJ18" s="43">
        <v>22</v>
      </c>
      <c r="AK18" s="43">
        <v>18</v>
      </c>
    </row>
    <row r="19" spans="1:37" ht="12" customHeight="1">
      <c r="A19" s="39">
        <v>14</v>
      </c>
      <c r="B19" s="29" t="s">
        <v>55</v>
      </c>
      <c r="C19" s="30"/>
      <c r="D19" s="30" t="s">
        <v>38</v>
      </c>
      <c r="E19" s="30" t="s">
        <v>25</v>
      </c>
      <c r="F19" s="40"/>
      <c r="G19" s="31"/>
      <c r="H19" s="32">
        <f>J19+K19+I19</f>
        <v>148</v>
      </c>
      <c r="I19" s="33">
        <f>SUM(P19,T19,X19,AB19,AF19)-L19</f>
        <v>0</v>
      </c>
      <c r="J19" s="33">
        <v>148</v>
      </c>
      <c r="K19" s="77">
        <v>0</v>
      </c>
      <c r="L19" s="41"/>
      <c r="M19" s="79">
        <v>21.59</v>
      </c>
      <c r="N19" s="34"/>
      <c r="O19" s="35"/>
      <c r="P19" s="36">
        <f>VLOOKUP(O19,$AG$7:$AH$37,2,)</f>
        <v>0</v>
      </c>
      <c r="Q19" s="37"/>
      <c r="R19" s="34"/>
      <c r="S19" s="35"/>
      <c r="T19" s="36">
        <f>VLOOKUP(S19,$AG$7:$AH$37,2,)</f>
        <v>0</v>
      </c>
      <c r="U19" s="37"/>
      <c r="V19" s="34"/>
      <c r="W19" s="35"/>
      <c r="X19" s="36">
        <f>VLOOKUP(W19,$AG$7:$AH$37,2,)</f>
        <v>0</v>
      </c>
      <c r="Y19" s="37"/>
      <c r="Z19" s="34"/>
      <c r="AA19" s="35"/>
      <c r="AB19" s="36">
        <f>VLOOKUP(AA19,$AG$7:$AH$37,2,)</f>
        <v>0</v>
      </c>
      <c r="AC19" s="42"/>
      <c r="AD19" s="34"/>
      <c r="AE19" s="35"/>
      <c r="AF19" s="38">
        <f>VLOOKUP(AE19,$AJ$7:$AK$37,2,)</f>
        <v>0</v>
      </c>
      <c r="AG19" s="43">
        <v>13</v>
      </c>
      <c r="AH19" s="2">
        <v>18</v>
      </c>
      <c r="AJ19" s="43">
        <v>13</v>
      </c>
      <c r="AK19" s="43">
        <v>36</v>
      </c>
    </row>
    <row r="20" spans="1:37" ht="12" customHeight="1">
      <c r="A20" s="39">
        <v>15</v>
      </c>
      <c r="B20" s="29" t="s">
        <v>61</v>
      </c>
      <c r="C20" s="30"/>
      <c r="D20" s="30" t="s">
        <v>38</v>
      </c>
      <c r="E20" s="30" t="s">
        <v>25</v>
      </c>
      <c r="F20" s="40"/>
      <c r="G20" s="31"/>
      <c r="H20" s="32">
        <f>J20+K20+I20</f>
        <v>145</v>
      </c>
      <c r="I20" s="33">
        <f>SUM(P20,T20,X20,AB20,AF20)-L20</f>
        <v>145</v>
      </c>
      <c r="J20" s="33">
        <v>0</v>
      </c>
      <c r="K20" s="77">
        <v>0</v>
      </c>
      <c r="L20" s="41"/>
      <c r="M20" s="79"/>
      <c r="N20" s="34">
        <v>7</v>
      </c>
      <c r="O20" s="35">
        <v>7</v>
      </c>
      <c r="P20" s="36">
        <f>VLOOKUP(O20,$AG$7:$AH$37,2,)</f>
        <v>24</v>
      </c>
      <c r="Q20" s="37">
        <v>22.56</v>
      </c>
      <c r="R20" s="34">
        <v>6</v>
      </c>
      <c r="S20" s="35">
        <v>6</v>
      </c>
      <c r="T20" s="36">
        <f>VLOOKUP(S20,$AG$7:$AH$37,2,)</f>
        <v>25</v>
      </c>
      <c r="U20" s="37">
        <v>22.43</v>
      </c>
      <c r="V20" s="34">
        <v>4</v>
      </c>
      <c r="W20" s="35">
        <v>7</v>
      </c>
      <c r="X20" s="36">
        <f>VLOOKUP(W20,$AG$7:$AH$37,2,)</f>
        <v>24</v>
      </c>
      <c r="Y20" s="37">
        <v>22.96</v>
      </c>
      <c r="Z20" s="34">
        <v>7</v>
      </c>
      <c r="AA20" s="35">
        <v>7</v>
      </c>
      <c r="AB20" s="36">
        <f>VLOOKUP(AA20,$AG$7:$AH$37,2,)</f>
        <v>24</v>
      </c>
      <c r="AC20" s="42">
        <v>22.35</v>
      </c>
      <c r="AD20" s="34">
        <v>7</v>
      </c>
      <c r="AE20" s="35">
        <v>7</v>
      </c>
      <c r="AF20" s="38">
        <f>VLOOKUP(AE20,$AJ$7:$AK$37,2,)</f>
        <v>48</v>
      </c>
      <c r="AG20" s="43">
        <v>23</v>
      </c>
      <c r="AH20" s="2">
        <v>8</v>
      </c>
      <c r="AJ20" s="43">
        <v>23</v>
      </c>
      <c r="AK20" s="43">
        <v>16</v>
      </c>
    </row>
    <row r="21" spans="1:37" ht="12" customHeight="1">
      <c r="A21" s="39">
        <v>16</v>
      </c>
      <c r="B21" s="29" t="s">
        <v>39</v>
      </c>
      <c r="C21" s="80"/>
      <c r="D21" s="80" t="s">
        <v>38</v>
      </c>
      <c r="E21" s="80"/>
      <c r="F21" s="81"/>
      <c r="G21" s="82"/>
      <c r="H21" s="32">
        <f>J21+K21+I21</f>
        <v>143</v>
      </c>
      <c r="I21" s="33">
        <f>SUM(P21,T21,X21,AB21,AF21)-L21</f>
        <v>0</v>
      </c>
      <c r="J21" s="33">
        <v>0</v>
      </c>
      <c r="K21" s="77">
        <v>143</v>
      </c>
      <c r="L21" s="41"/>
      <c r="M21" s="79">
        <v>21.37</v>
      </c>
      <c r="N21" s="34"/>
      <c r="O21" s="35"/>
      <c r="P21" s="36">
        <f>VLOOKUP(O21,$AG$7:$AH$37,2,)</f>
        <v>0</v>
      </c>
      <c r="Q21" s="37"/>
      <c r="R21" s="34"/>
      <c r="S21" s="35"/>
      <c r="T21" s="36">
        <f>VLOOKUP(S21,$AG$7:$AH$37,2,)</f>
        <v>0</v>
      </c>
      <c r="U21" s="37"/>
      <c r="V21" s="34"/>
      <c r="W21" s="35"/>
      <c r="X21" s="36">
        <f>VLOOKUP(W21,$AG$7:$AH$37,2,)</f>
        <v>0</v>
      </c>
      <c r="Y21" s="37"/>
      <c r="Z21" s="34"/>
      <c r="AA21" s="35"/>
      <c r="AB21" s="36">
        <f>VLOOKUP(AA21,$AG$7:$AH$37,2,)</f>
        <v>0</v>
      </c>
      <c r="AC21" s="42"/>
      <c r="AD21" s="34"/>
      <c r="AE21" s="35"/>
      <c r="AF21" s="38">
        <f>VLOOKUP(AE21,$AJ$7:$AK$37,2,)</f>
        <v>0</v>
      </c>
      <c r="AG21" s="2">
        <v>1</v>
      </c>
      <c r="AH21" s="2">
        <v>30</v>
      </c>
      <c r="AJ21" s="2">
        <v>1</v>
      </c>
      <c r="AK21" s="43">
        <v>60</v>
      </c>
    </row>
    <row r="22" spans="1:37" ht="12" customHeight="1">
      <c r="A22" s="39">
        <v>17</v>
      </c>
      <c r="B22" s="29" t="s">
        <v>28</v>
      </c>
      <c r="C22" s="30" t="s">
        <v>24</v>
      </c>
      <c r="D22" s="30"/>
      <c r="E22" s="30"/>
      <c r="F22" s="40"/>
      <c r="G22" s="31"/>
      <c r="H22" s="32">
        <f>J22+K22+I22</f>
        <v>142</v>
      </c>
      <c r="I22" s="33">
        <f>SUM(P22,T22,X22,AB22,AF22)-L22</f>
        <v>0</v>
      </c>
      <c r="J22" s="33">
        <v>0</v>
      </c>
      <c r="K22" s="77">
        <v>142</v>
      </c>
      <c r="L22" s="41"/>
      <c r="M22" s="79">
        <v>21.09</v>
      </c>
      <c r="N22" s="34"/>
      <c r="O22" s="35"/>
      <c r="P22" s="36">
        <f>VLOOKUP(O22,$AG$7:$AH$37,2,)</f>
        <v>0</v>
      </c>
      <c r="Q22" s="37"/>
      <c r="R22" s="34"/>
      <c r="S22" s="35"/>
      <c r="T22" s="36">
        <f>VLOOKUP(S22,$AG$7:$AH$37,2,)</f>
        <v>0</v>
      </c>
      <c r="U22" s="37"/>
      <c r="V22" s="34"/>
      <c r="W22" s="35"/>
      <c r="X22" s="36">
        <f>VLOOKUP(W22,$AG$7:$AH$37,2,)</f>
        <v>0</v>
      </c>
      <c r="Y22" s="37"/>
      <c r="Z22" s="34"/>
      <c r="AA22" s="35"/>
      <c r="AB22" s="36">
        <f>VLOOKUP(AA22,$AG$7:$AH$37,2,)</f>
        <v>0</v>
      </c>
      <c r="AC22" s="42"/>
      <c r="AD22" s="34"/>
      <c r="AE22" s="35"/>
      <c r="AF22" s="38">
        <f>VLOOKUP(AE22,$AJ$7:$AK$37,2,)</f>
        <v>0</v>
      </c>
      <c r="AG22" s="43">
        <v>12</v>
      </c>
      <c r="AH22" s="2">
        <v>19</v>
      </c>
      <c r="AJ22" s="43">
        <v>12</v>
      </c>
      <c r="AK22" s="43">
        <v>38</v>
      </c>
    </row>
    <row r="23" spans="1:37" ht="12" customHeight="1">
      <c r="A23" s="39">
        <v>18</v>
      </c>
      <c r="B23" s="29" t="s">
        <v>40</v>
      </c>
      <c r="C23" s="30"/>
      <c r="D23" s="30" t="s">
        <v>38</v>
      </c>
      <c r="E23" s="30" t="s">
        <v>25</v>
      </c>
      <c r="F23" s="40"/>
      <c r="G23" s="31"/>
      <c r="H23" s="32">
        <f>J23+K23+I23</f>
        <v>139</v>
      </c>
      <c r="I23" s="33">
        <f>SUM(P23,T23,X23,AB23,AF23)-L23</f>
        <v>0</v>
      </c>
      <c r="J23" s="33">
        <v>0</v>
      </c>
      <c r="K23" s="77">
        <v>139</v>
      </c>
      <c r="L23" s="41"/>
      <c r="M23" s="79">
        <v>21.32</v>
      </c>
      <c r="N23" s="34"/>
      <c r="O23" s="35"/>
      <c r="P23" s="36">
        <f>VLOOKUP(O23,$AG$7:$AH$37,2,)</f>
        <v>0</v>
      </c>
      <c r="Q23" s="37"/>
      <c r="R23" s="34"/>
      <c r="S23" s="35"/>
      <c r="T23" s="36">
        <f>VLOOKUP(S23,$AG$7:$AH$37,2,)</f>
        <v>0</v>
      </c>
      <c r="U23" s="37"/>
      <c r="V23" s="34"/>
      <c r="W23" s="35"/>
      <c r="X23" s="36">
        <f>VLOOKUP(W23,$AG$7:$AH$37,2,)</f>
        <v>0</v>
      </c>
      <c r="Y23" s="37"/>
      <c r="Z23" s="34"/>
      <c r="AA23" s="35"/>
      <c r="AB23" s="36">
        <f>VLOOKUP(AA23,$AG$7:$AH$37,2,)</f>
        <v>0</v>
      </c>
      <c r="AC23" s="42"/>
      <c r="AD23" s="34"/>
      <c r="AE23" s="35"/>
      <c r="AF23" s="38">
        <f>VLOOKUP(AE23,$AJ$7:$AK$37,2,)</f>
        <v>0</v>
      </c>
      <c r="AG23" s="43">
        <v>14</v>
      </c>
      <c r="AH23" s="2">
        <v>17</v>
      </c>
      <c r="AJ23" s="43">
        <v>14</v>
      </c>
      <c r="AK23" s="43">
        <v>34</v>
      </c>
    </row>
    <row r="24" spans="1:37" ht="12" customHeight="1">
      <c r="A24" s="39">
        <v>19</v>
      </c>
      <c r="B24" s="29" t="s">
        <v>59</v>
      </c>
      <c r="C24" s="30"/>
      <c r="D24" s="30" t="s">
        <v>38</v>
      </c>
      <c r="E24" s="30"/>
      <c r="F24" s="40"/>
      <c r="G24" s="31"/>
      <c r="H24" s="32">
        <f>J24+K24+I24</f>
        <v>138</v>
      </c>
      <c r="I24" s="33">
        <f>SUM(P24,T24,X24,AB24,AF24)-L24</f>
        <v>138</v>
      </c>
      <c r="J24" s="33">
        <v>0</v>
      </c>
      <c r="K24" s="77">
        <v>0</v>
      </c>
      <c r="L24" s="41"/>
      <c r="M24" s="79"/>
      <c r="N24" s="34">
        <v>6</v>
      </c>
      <c r="O24" s="35">
        <v>5</v>
      </c>
      <c r="P24" s="36">
        <f>VLOOKUP(O24,$AG$7:$AH$37,2,)</f>
        <v>26</v>
      </c>
      <c r="Q24" s="37">
        <v>22.14</v>
      </c>
      <c r="R24" s="34">
        <v>4</v>
      </c>
      <c r="S24" s="35">
        <v>7</v>
      </c>
      <c r="T24" s="36">
        <f>VLOOKUP(S24,$AG$7:$AH$37,2,)</f>
        <v>24</v>
      </c>
      <c r="U24" s="37">
        <v>22.36</v>
      </c>
      <c r="V24" s="34">
        <v>3</v>
      </c>
      <c r="W24" s="35">
        <v>2</v>
      </c>
      <c r="X24" s="36">
        <v>29</v>
      </c>
      <c r="Y24" s="37">
        <v>21.58</v>
      </c>
      <c r="Z24" s="34">
        <v>1</v>
      </c>
      <c r="AA24" s="35">
        <v>1</v>
      </c>
      <c r="AB24" s="36">
        <f>VLOOKUP(AA24,$AG$7:$AH$37,2,)</f>
        <v>30</v>
      </c>
      <c r="AC24" s="42">
        <v>21.87</v>
      </c>
      <c r="AD24" s="34">
        <v>3</v>
      </c>
      <c r="AE24" s="35">
        <v>2</v>
      </c>
      <c r="AF24" s="38">
        <v>29</v>
      </c>
      <c r="AG24" s="43">
        <v>11</v>
      </c>
      <c r="AH24" s="2">
        <v>20</v>
      </c>
      <c r="AJ24" s="43">
        <v>11</v>
      </c>
      <c r="AK24" s="43">
        <v>40</v>
      </c>
    </row>
    <row r="25" spans="1:37" ht="12" customHeight="1">
      <c r="A25" s="39">
        <v>20</v>
      </c>
      <c r="B25" s="29" t="s">
        <v>33</v>
      </c>
      <c r="C25" s="30" t="s">
        <v>24</v>
      </c>
      <c r="D25" s="30"/>
      <c r="E25" s="30"/>
      <c r="F25" s="40"/>
      <c r="G25" s="31" t="s">
        <v>32</v>
      </c>
      <c r="H25" s="32">
        <f>J25+K25+I25</f>
        <v>126</v>
      </c>
      <c r="I25" s="33">
        <f>SUM(P25,T25,X25,AB25,AF25)-L25</f>
        <v>0</v>
      </c>
      <c r="J25" s="33">
        <v>0</v>
      </c>
      <c r="K25" s="77">
        <v>126</v>
      </c>
      <c r="L25" s="41"/>
      <c r="M25" s="79">
        <v>21.4</v>
      </c>
      <c r="N25" s="34"/>
      <c r="O25" s="35"/>
      <c r="P25" s="36">
        <f>VLOOKUP(O25,$AG$7:$AH$37,2,)</f>
        <v>0</v>
      </c>
      <c r="Q25" s="37"/>
      <c r="R25" s="34"/>
      <c r="S25" s="35"/>
      <c r="T25" s="36">
        <f>VLOOKUP(S25,$AG$7:$AH$37,2,)</f>
        <v>0</v>
      </c>
      <c r="U25" s="37"/>
      <c r="V25" s="34"/>
      <c r="W25" s="35"/>
      <c r="X25" s="36">
        <f>VLOOKUP(W25,$AG$7:$AH$37,2,)</f>
        <v>0</v>
      </c>
      <c r="Y25" s="37"/>
      <c r="Z25" s="34"/>
      <c r="AA25" s="35"/>
      <c r="AB25" s="36">
        <f>VLOOKUP(AA25,$AG$7:$AH$37,2,)</f>
        <v>0</v>
      </c>
      <c r="AC25" s="42"/>
      <c r="AD25" s="34"/>
      <c r="AE25" s="35"/>
      <c r="AF25" s="38">
        <f>VLOOKUP(AE25,$AJ$7:$AK$37,2,)</f>
        <v>0</v>
      </c>
      <c r="AG25" s="43">
        <v>20</v>
      </c>
      <c r="AH25" s="2">
        <v>11</v>
      </c>
      <c r="AJ25" s="43">
        <v>20</v>
      </c>
      <c r="AK25" s="43">
        <v>22</v>
      </c>
    </row>
    <row r="26" spans="1:37" ht="12" customHeight="1">
      <c r="A26" s="39">
        <v>21</v>
      </c>
      <c r="B26" s="29" t="s">
        <v>44</v>
      </c>
      <c r="C26" s="30"/>
      <c r="D26" s="30" t="s">
        <v>38</v>
      </c>
      <c r="E26" s="30" t="s">
        <v>25</v>
      </c>
      <c r="F26" s="40"/>
      <c r="G26" s="31"/>
      <c r="H26" s="32">
        <f>J26+K26+I26</f>
        <v>120</v>
      </c>
      <c r="I26" s="33">
        <f>SUM(P26,T26,X26,AB26,AF26)-L26</f>
        <v>0</v>
      </c>
      <c r="J26" s="33">
        <v>0</v>
      </c>
      <c r="K26" s="77">
        <v>120</v>
      </c>
      <c r="L26" s="41"/>
      <c r="M26" s="79">
        <v>21.9</v>
      </c>
      <c r="N26" s="34"/>
      <c r="O26" s="35"/>
      <c r="P26" s="36">
        <f>VLOOKUP(O26,$AG$7:$AH$37,2,)</f>
        <v>0</v>
      </c>
      <c r="Q26" s="37"/>
      <c r="R26" s="34"/>
      <c r="S26" s="35"/>
      <c r="T26" s="36">
        <f>VLOOKUP(S26,$AG$7:$AH$37,2,)</f>
        <v>0</v>
      </c>
      <c r="U26" s="37"/>
      <c r="V26" s="34"/>
      <c r="W26" s="35"/>
      <c r="X26" s="36">
        <f>VLOOKUP(W26,$AG$7:$AH$37,2,)</f>
        <v>0</v>
      </c>
      <c r="Y26" s="37"/>
      <c r="Z26" s="34"/>
      <c r="AA26" s="35"/>
      <c r="AB26" s="36">
        <f>VLOOKUP(AA26,$AG$7:$AH$37,2,)</f>
        <v>0</v>
      </c>
      <c r="AC26" s="42"/>
      <c r="AD26" s="34"/>
      <c r="AE26" s="35"/>
      <c r="AF26" s="38">
        <f>VLOOKUP(AE26,$AJ$7:$AK$37,2,)</f>
        <v>0</v>
      </c>
      <c r="AG26" s="2">
        <v>9</v>
      </c>
      <c r="AH26" s="2">
        <v>22</v>
      </c>
      <c r="AJ26" s="2">
        <v>9</v>
      </c>
      <c r="AK26" s="43">
        <v>44</v>
      </c>
    </row>
    <row r="27" spans="1:37" ht="12" customHeight="1">
      <c r="A27" s="39">
        <v>22</v>
      </c>
      <c r="B27" s="29" t="s">
        <v>45</v>
      </c>
      <c r="C27" s="30"/>
      <c r="D27" s="30" t="s">
        <v>38</v>
      </c>
      <c r="E27" s="30"/>
      <c r="F27" s="40"/>
      <c r="G27" s="31"/>
      <c r="H27" s="32">
        <f>J27+K27+I27</f>
        <v>115</v>
      </c>
      <c r="I27" s="33">
        <f>SUM(P27,T27,X27,AB27,AF27)-L27</f>
        <v>0</v>
      </c>
      <c r="J27" s="33">
        <v>0</v>
      </c>
      <c r="K27" s="77">
        <v>115</v>
      </c>
      <c r="L27" s="41"/>
      <c r="M27" s="79">
        <v>22.54</v>
      </c>
      <c r="N27" s="34"/>
      <c r="O27" s="35"/>
      <c r="P27" s="36">
        <f>VLOOKUP(O27,$AG$7:$AH$37,2,)</f>
        <v>0</v>
      </c>
      <c r="Q27" s="37"/>
      <c r="R27" s="34"/>
      <c r="S27" s="35"/>
      <c r="T27" s="36">
        <f>VLOOKUP(S27,$AG$7:$AH$37,2,)</f>
        <v>0</v>
      </c>
      <c r="U27" s="37"/>
      <c r="V27" s="34"/>
      <c r="W27" s="35"/>
      <c r="X27" s="36">
        <f>VLOOKUP(W27,$AG$7:$AH$37,2,)</f>
        <v>0</v>
      </c>
      <c r="Y27" s="37"/>
      <c r="Z27" s="34"/>
      <c r="AA27" s="35"/>
      <c r="AB27" s="36">
        <f>VLOOKUP(AA27,$AG$7:$AH$37,2,)</f>
        <v>0</v>
      </c>
      <c r="AC27" s="42"/>
      <c r="AD27" s="34"/>
      <c r="AE27" s="35"/>
      <c r="AF27" s="38">
        <f>VLOOKUP(AE27,$AJ$7:$AK$37,2,)</f>
        <v>0</v>
      </c>
      <c r="AG27" s="2">
        <v>3</v>
      </c>
      <c r="AH27" s="2">
        <v>28</v>
      </c>
      <c r="AJ27" s="2">
        <v>3</v>
      </c>
      <c r="AK27" s="43">
        <v>56</v>
      </c>
    </row>
    <row r="28" spans="1:37" ht="12" customHeight="1">
      <c r="A28" s="39">
        <v>23</v>
      </c>
      <c r="B28" s="29" t="s">
        <v>35</v>
      </c>
      <c r="C28" s="30" t="s">
        <v>24</v>
      </c>
      <c r="D28" s="30"/>
      <c r="E28" s="30" t="s">
        <v>25</v>
      </c>
      <c r="F28" s="40"/>
      <c r="G28" s="31"/>
      <c r="H28" s="32">
        <f>J28+K28+I28</f>
        <v>115</v>
      </c>
      <c r="I28" s="33">
        <f>SUM(P28,T28,X28,AB28,AF28)-L28</f>
        <v>0</v>
      </c>
      <c r="J28" s="33">
        <v>0</v>
      </c>
      <c r="K28" s="77">
        <v>115</v>
      </c>
      <c r="L28" s="41"/>
      <c r="M28" s="79">
        <v>21.6</v>
      </c>
      <c r="N28" s="34"/>
      <c r="O28" s="35"/>
      <c r="P28" s="36">
        <f>VLOOKUP(O28,$AG$7:$AH$37,2,)</f>
        <v>0</v>
      </c>
      <c r="Q28" s="37"/>
      <c r="R28" s="34"/>
      <c r="S28" s="35"/>
      <c r="T28" s="36">
        <f>VLOOKUP(S28,$AG$7:$AH$37,2,)</f>
        <v>0</v>
      </c>
      <c r="U28" s="37"/>
      <c r="V28" s="34"/>
      <c r="W28" s="35"/>
      <c r="X28" s="36">
        <f>VLOOKUP(W28,$AG$7:$AH$37,2,)</f>
        <v>0</v>
      </c>
      <c r="Y28" s="37"/>
      <c r="Z28" s="34"/>
      <c r="AA28" s="35"/>
      <c r="AB28" s="36">
        <f>VLOOKUP(AA28,$AG$7:$AH$37,2,)</f>
        <v>0</v>
      </c>
      <c r="AC28" s="42"/>
      <c r="AD28" s="34"/>
      <c r="AE28" s="35"/>
      <c r="AF28" s="38">
        <f>VLOOKUP(AE28,$AJ$7:$AK$37,2,)</f>
        <v>0</v>
      </c>
      <c r="AG28" s="43">
        <v>21</v>
      </c>
      <c r="AH28" s="2">
        <v>10</v>
      </c>
      <c r="AJ28" s="43">
        <v>21</v>
      </c>
      <c r="AK28" s="43">
        <v>20</v>
      </c>
    </row>
    <row r="29" spans="1:37" ht="12" customHeight="1">
      <c r="A29" s="39">
        <v>24</v>
      </c>
      <c r="B29" s="29" t="s">
        <v>36</v>
      </c>
      <c r="C29" s="30" t="s">
        <v>24</v>
      </c>
      <c r="D29" s="30"/>
      <c r="E29" s="30"/>
      <c r="F29" s="40"/>
      <c r="G29" s="31" t="s">
        <v>32</v>
      </c>
      <c r="H29" s="32">
        <f>J29+K29+I29</f>
        <v>114</v>
      </c>
      <c r="I29" s="33">
        <f>SUM(P29,T29,X29,AB29,AF29)-L29</f>
        <v>0</v>
      </c>
      <c r="J29" s="33">
        <v>0</v>
      </c>
      <c r="K29" s="77">
        <v>114</v>
      </c>
      <c r="L29" s="41"/>
      <c r="M29" s="79">
        <v>21.43</v>
      </c>
      <c r="N29" s="34"/>
      <c r="O29" s="35"/>
      <c r="P29" s="36">
        <f>VLOOKUP(O29,$AG$7:$AH$37,2,)</f>
        <v>0</v>
      </c>
      <c r="Q29" s="37"/>
      <c r="R29" s="34"/>
      <c r="S29" s="35"/>
      <c r="T29" s="36">
        <f>VLOOKUP(S29,$AG$7:$AH$37,2,)</f>
        <v>0</v>
      </c>
      <c r="U29" s="37"/>
      <c r="V29" s="34"/>
      <c r="W29" s="35"/>
      <c r="X29" s="36">
        <f>VLOOKUP(W29,$AG$7:$AH$37,2,)</f>
        <v>0</v>
      </c>
      <c r="Y29" s="37"/>
      <c r="Z29" s="34"/>
      <c r="AA29" s="35"/>
      <c r="AB29" s="36">
        <f>VLOOKUP(AA29,$AG$7:$AH$37,2,)</f>
        <v>0</v>
      </c>
      <c r="AC29" s="42"/>
      <c r="AD29" s="34"/>
      <c r="AE29" s="35"/>
      <c r="AF29" s="38">
        <f>VLOOKUP(AE29,$AJ$7:$AK$37,2,)</f>
        <v>0</v>
      </c>
      <c r="AG29" s="2" t="s">
        <v>26</v>
      </c>
      <c r="AJ29" s="2" t="s">
        <v>27</v>
      </c>
    </row>
    <row r="30" spans="1:37" ht="12" customHeight="1">
      <c r="A30" s="39">
        <v>25</v>
      </c>
      <c r="B30" s="29"/>
      <c r="C30" s="30"/>
      <c r="D30" s="30"/>
      <c r="E30" s="30"/>
      <c r="F30" s="40"/>
      <c r="G30" s="31"/>
      <c r="H30" s="32">
        <f>J30+K30+I30</f>
        <v>0</v>
      </c>
      <c r="I30" s="33">
        <f>SUM(P30,T30,X30,AB30,AF30)-L30</f>
        <v>0</v>
      </c>
      <c r="J30" s="33">
        <v>0</v>
      </c>
      <c r="K30" s="77">
        <v>0</v>
      </c>
      <c r="L30" s="41"/>
      <c r="M30" s="79"/>
      <c r="N30" s="34"/>
      <c r="O30" s="35"/>
      <c r="P30" s="36">
        <f>VLOOKUP(O30,$AG$7:$AH$37,2,)</f>
        <v>0</v>
      </c>
      <c r="Q30" s="37"/>
      <c r="R30" s="34"/>
      <c r="S30" s="35"/>
      <c r="T30" s="36">
        <f>VLOOKUP(S30,$AG$7:$AH$37,2,)</f>
        <v>0</v>
      </c>
      <c r="U30" s="37"/>
      <c r="V30" s="34"/>
      <c r="W30" s="35"/>
      <c r="X30" s="36">
        <f>VLOOKUP(W30,$AG$7:$AH$37,2,)</f>
        <v>0</v>
      </c>
      <c r="Y30" s="37"/>
      <c r="Z30" s="34"/>
      <c r="AA30" s="35"/>
      <c r="AB30" s="36">
        <f>VLOOKUP(AA30,$AG$7:$AH$37,2,)</f>
        <v>0</v>
      </c>
      <c r="AC30" s="42"/>
      <c r="AD30" s="34"/>
      <c r="AE30" s="35"/>
      <c r="AF30" s="38">
        <f>VLOOKUP(AE30,$AJ$7:$AK$37,2,)</f>
        <v>0</v>
      </c>
      <c r="AG30" s="43">
        <v>24</v>
      </c>
      <c r="AH30" s="2">
        <v>7</v>
      </c>
      <c r="AJ30" s="43">
        <v>24</v>
      </c>
      <c r="AK30" s="43">
        <v>14</v>
      </c>
    </row>
    <row r="31" spans="1:37" ht="12" customHeight="1">
      <c r="A31" s="39">
        <v>26</v>
      </c>
      <c r="B31" s="29"/>
      <c r="C31" s="30"/>
      <c r="D31" s="30"/>
      <c r="E31" s="30"/>
      <c r="F31" s="40"/>
      <c r="G31" s="31"/>
      <c r="H31" s="32">
        <f>J31+K31+I31</f>
        <v>0</v>
      </c>
      <c r="I31" s="33">
        <f>SUM(P31,T31,X31,AB31,AF31)-L31</f>
        <v>0</v>
      </c>
      <c r="J31" s="33">
        <v>0</v>
      </c>
      <c r="K31" s="77">
        <v>0</v>
      </c>
      <c r="L31" s="41"/>
      <c r="M31" s="79"/>
      <c r="N31" s="34"/>
      <c r="O31" s="35"/>
      <c r="P31" s="36">
        <f>VLOOKUP(O31,$AG$7:$AH$37,2,)</f>
        <v>0</v>
      </c>
      <c r="Q31" s="37"/>
      <c r="R31" s="34"/>
      <c r="S31" s="35"/>
      <c r="T31" s="36">
        <f>VLOOKUP(S31,$AG$7:$AH$37,2,)</f>
        <v>0</v>
      </c>
      <c r="U31" s="37"/>
      <c r="V31" s="34"/>
      <c r="W31" s="35"/>
      <c r="X31" s="36">
        <f>VLOOKUP(W31,$AG$7:$AH$37,2,)</f>
        <v>0</v>
      </c>
      <c r="Y31" s="37"/>
      <c r="Z31" s="34"/>
      <c r="AA31" s="35"/>
      <c r="AB31" s="36">
        <f>VLOOKUP(AA31,$AG$7:$AH$37,2,)</f>
        <v>0</v>
      </c>
      <c r="AC31" s="42"/>
      <c r="AD31" s="34"/>
      <c r="AE31" s="35"/>
      <c r="AF31" s="38">
        <f>VLOOKUP(AE31,$AJ$7:$AK$37,2,)</f>
        <v>0</v>
      </c>
      <c r="AG31" s="43">
        <v>25</v>
      </c>
      <c r="AH31" s="2">
        <v>6</v>
      </c>
      <c r="AJ31" s="43">
        <v>25</v>
      </c>
      <c r="AK31" s="43">
        <v>12</v>
      </c>
    </row>
    <row r="32" spans="1:37" ht="12" customHeight="1">
      <c r="A32" s="39">
        <v>27</v>
      </c>
      <c r="B32" s="29"/>
      <c r="C32" s="30"/>
      <c r="D32" s="30"/>
      <c r="E32" s="30"/>
      <c r="F32" s="40"/>
      <c r="G32" s="31"/>
      <c r="H32" s="32">
        <f>J32+K32+I32</f>
        <v>0</v>
      </c>
      <c r="I32" s="33">
        <f>SUM(P32,T32,X32,AB32,AF32)-L32</f>
        <v>0</v>
      </c>
      <c r="J32" s="33">
        <v>0</v>
      </c>
      <c r="K32" s="77">
        <v>0</v>
      </c>
      <c r="L32" s="41"/>
      <c r="M32" s="79"/>
      <c r="N32" s="34"/>
      <c r="O32" s="35"/>
      <c r="P32" s="36">
        <f>VLOOKUP(O32,$AG$7:$AH$37,2,)</f>
        <v>0</v>
      </c>
      <c r="Q32" s="37"/>
      <c r="R32" s="34"/>
      <c r="S32" s="35"/>
      <c r="T32" s="36">
        <f>VLOOKUP(S32,$AG$7:$AH$37,2,)</f>
        <v>0</v>
      </c>
      <c r="U32" s="37"/>
      <c r="V32" s="34"/>
      <c r="W32" s="35"/>
      <c r="X32" s="36">
        <f>VLOOKUP(W32,$AG$7:$AH$37,2,)</f>
        <v>0</v>
      </c>
      <c r="Y32" s="37"/>
      <c r="Z32" s="34"/>
      <c r="AA32" s="35"/>
      <c r="AB32" s="36">
        <f>VLOOKUP(AA32,$AG$7:$AH$37,2,)</f>
        <v>0</v>
      </c>
      <c r="AC32" s="42"/>
      <c r="AD32" s="34"/>
      <c r="AE32" s="35"/>
      <c r="AF32" s="38">
        <f>VLOOKUP(AE32,$AJ$7:$AK$37,2,)</f>
        <v>0</v>
      </c>
      <c r="AG32" s="43">
        <v>26</v>
      </c>
      <c r="AH32" s="2">
        <v>5</v>
      </c>
      <c r="AJ32" s="43">
        <v>26</v>
      </c>
      <c r="AK32" s="43">
        <v>10</v>
      </c>
    </row>
    <row r="33" spans="1:37" ht="12" customHeight="1">
      <c r="A33" s="39">
        <v>28</v>
      </c>
      <c r="B33" s="29"/>
      <c r="C33" s="30"/>
      <c r="D33" s="30"/>
      <c r="E33" s="30"/>
      <c r="F33" s="40"/>
      <c r="G33" s="31"/>
      <c r="H33" s="32">
        <f>J33+K33+I33</f>
        <v>0</v>
      </c>
      <c r="I33" s="33">
        <f>SUM(P33,T33,X33,AB33,AF33)-L33</f>
        <v>0</v>
      </c>
      <c r="J33" s="33">
        <v>0</v>
      </c>
      <c r="K33" s="77">
        <v>0</v>
      </c>
      <c r="L33" s="41"/>
      <c r="M33" s="79"/>
      <c r="N33" s="34"/>
      <c r="O33" s="35"/>
      <c r="P33" s="36">
        <f>VLOOKUP(O33,$AG$7:$AH$37,2,)</f>
        <v>0</v>
      </c>
      <c r="Q33" s="37"/>
      <c r="R33" s="34"/>
      <c r="S33" s="35"/>
      <c r="T33" s="36">
        <f>VLOOKUP(S33,$AG$7:$AH$37,2,)</f>
        <v>0</v>
      </c>
      <c r="U33" s="37"/>
      <c r="V33" s="34"/>
      <c r="W33" s="35"/>
      <c r="X33" s="36">
        <f>VLOOKUP(W33,$AG$7:$AH$37,2,)</f>
        <v>0</v>
      </c>
      <c r="Y33" s="37"/>
      <c r="Z33" s="34"/>
      <c r="AA33" s="35"/>
      <c r="AB33" s="36">
        <f>VLOOKUP(AA33,$AG$7:$AH$37,2,)</f>
        <v>0</v>
      </c>
      <c r="AC33" s="42"/>
      <c r="AD33" s="34"/>
      <c r="AE33" s="35"/>
      <c r="AF33" s="38">
        <f>VLOOKUP(AE33,$AJ$7:$AK$37,2,)</f>
        <v>0</v>
      </c>
      <c r="AG33" s="43">
        <v>27</v>
      </c>
      <c r="AH33" s="2">
        <v>4</v>
      </c>
      <c r="AJ33" s="43">
        <v>27</v>
      </c>
      <c r="AK33" s="43">
        <v>8</v>
      </c>
    </row>
    <row r="34" spans="1:37" ht="12" customHeight="1">
      <c r="A34" s="39">
        <v>29</v>
      </c>
      <c r="B34" s="29"/>
      <c r="C34" s="30"/>
      <c r="D34" s="30"/>
      <c r="E34" s="30"/>
      <c r="F34" s="40"/>
      <c r="G34" s="31"/>
      <c r="H34" s="32">
        <f>J34+K34+I34</f>
        <v>0</v>
      </c>
      <c r="I34" s="33">
        <f>SUM(P34,T34,X34,AB34,AF34)-L34</f>
        <v>0</v>
      </c>
      <c r="J34" s="33">
        <v>0</v>
      </c>
      <c r="K34" s="77">
        <v>0</v>
      </c>
      <c r="L34" s="41"/>
      <c r="M34" s="79"/>
      <c r="N34" s="34"/>
      <c r="O34" s="35"/>
      <c r="P34" s="36">
        <f>VLOOKUP(O34,$AG$7:$AH$37,2,)</f>
        <v>0</v>
      </c>
      <c r="Q34" s="37"/>
      <c r="R34" s="34"/>
      <c r="S34" s="35"/>
      <c r="T34" s="36">
        <f>VLOOKUP(S34,$AG$7:$AH$37,2,)</f>
        <v>0</v>
      </c>
      <c r="U34" s="37"/>
      <c r="V34" s="34"/>
      <c r="W34" s="35"/>
      <c r="X34" s="36">
        <f>VLOOKUP(W34,$AG$7:$AH$37,2,)</f>
        <v>0</v>
      </c>
      <c r="Y34" s="37"/>
      <c r="Z34" s="34"/>
      <c r="AA34" s="35"/>
      <c r="AB34" s="36">
        <f>VLOOKUP(AA34,$AG$7:$AH$37,2,)</f>
        <v>0</v>
      </c>
      <c r="AC34" s="42"/>
      <c r="AD34" s="34"/>
      <c r="AE34" s="35"/>
      <c r="AF34" s="38">
        <f>VLOOKUP(AE34,$AJ$7:$AK$37,2,)</f>
        <v>0</v>
      </c>
      <c r="AG34" s="43">
        <v>28</v>
      </c>
      <c r="AH34" s="2">
        <v>3</v>
      </c>
      <c r="AJ34" s="43">
        <v>28</v>
      </c>
      <c r="AK34" s="43">
        <v>6</v>
      </c>
    </row>
    <row r="35" spans="1:37" ht="12" customHeight="1">
      <c r="A35" s="39">
        <v>30</v>
      </c>
      <c r="B35" s="29"/>
      <c r="C35" s="30"/>
      <c r="D35" s="30"/>
      <c r="E35" s="30"/>
      <c r="F35" s="40"/>
      <c r="G35" s="31"/>
      <c r="H35" s="32">
        <f>J35+K35+I35</f>
        <v>0</v>
      </c>
      <c r="I35" s="33">
        <f>SUM(P35,T35,X35,AB35,AF35)-L35</f>
        <v>0</v>
      </c>
      <c r="J35" s="33">
        <v>0</v>
      </c>
      <c r="K35" s="77">
        <v>0</v>
      </c>
      <c r="L35" s="41"/>
      <c r="M35" s="79"/>
      <c r="N35" s="34"/>
      <c r="O35" s="35"/>
      <c r="P35" s="36">
        <f>VLOOKUP(O35,$AG$7:$AH$37,2,)</f>
        <v>0</v>
      </c>
      <c r="Q35" s="37"/>
      <c r="R35" s="34"/>
      <c r="S35" s="35"/>
      <c r="T35" s="36">
        <f>VLOOKUP(S35,$AG$7:$AH$37,2,)</f>
        <v>0</v>
      </c>
      <c r="U35" s="37"/>
      <c r="V35" s="34"/>
      <c r="W35" s="35"/>
      <c r="X35" s="36">
        <f>VLOOKUP(W35,$AG$7:$AH$37,2,)</f>
        <v>0</v>
      </c>
      <c r="Y35" s="37"/>
      <c r="Z35" s="34"/>
      <c r="AA35" s="35"/>
      <c r="AB35" s="36">
        <f>VLOOKUP(AA35,$AG$7:$AH$37,2,)</f>
        <v>0</v>
      </c>
      <c r="AC35" s="42"/>
      <c r="AD35" s="34"/>
      <c r="AE35" s="35"/>
      <c r="AF35" s="38">
        <f>VLOOKUP(AE35,$AJ$7:$AK$37,2,)</f>
        <v>0</v>
      </c>
      <c r="AG35" s="43">
        <v>29</v>
      </c>
      <c r="AH35" s="2">
        <v>2</v>
      </c>
      <c r="AJ35" s="43">
        <v>29</v>
      </c>
      <c r="AK35" s="43">
        <v>4</v>
      </c>
    </row>
    <row r="36" spans="1:37" ht="12" customHeight="1">
      <c r="A36" s="39">
        <v>31</v>
      </c>
      <c r="B36" s="29"/>
      <c r="C36" s="30"/>
      <c r="D36" s="30"/>
      <c r="E36" s="30"/>
      <c r="F36" s="40"/>
      <c r="G36" s="31"/>
      <c r="H36" s="32">
        <f>J36+K36+I36</f>
        <v>0</v>
      </c>
      <c r="I36" s="33">
        <f>SUM(P36,T36,X36,AB36,AF36)-L36</f>
        <v>0</v>
      </c>
      <c r="J36" s="33">
        <v>0</v>
      </c>
      <c r="K36" s="77">
        <v>0</v>
      </c>
      <c r="L36" s="41"/>
      <c r="M36" s="79"/>
      <c r="N36" s="34"/>
      <c r="O36" s="35"/>
      <c r="P36" s="36">
        <f>VLOOKUP(O36,$AG$7:$AH$37,2,)</f>
        <v>0</v>
      </c>
      <c r="Q36" s="37"/>
      <c r="R36" s="34"/>
      <c r="S36" s="35"/>
      <c r="T36" s="36">
        <f>VLOOKUP(S36,$AG$7:$AH$37,2,)</f>
        <v>0</v>
      </c>
      <c r="U36" s="37"/>
      <c r="V36" s="34"/>
      <c r="W36" s="35"/>
      <c r="X36" s="36">
        <f>VLOOKUP(W36,$AG$7:$AH$37,2,)</f>
        <v>0</v>
      </c>
      <c r="Y36" s="37"/>
      <c r="Z36" s="34"/>
      <c r="AA36" s="35"/>
      <c r="AB36" s="36">
        <f>VLOOKUP(AA36,$AG$7:$AH$37,2,)</f>
        <v>0</v>
      </c>
      <c r="AC36" s="42"/>
      <c r="AD36" s="34"/>
      <c r="AE36" s="35"/>
      <c r="AF36" s="38">
        <f>VLOOKUP(AE36,$AJ$7:$AK$37,2,)</f>
        <v>0</v>
      </c>
      <c r="AG36" s="43">
        <v>30</v>
      </c>
      <c r="AH36" s="2">
        <v>1</v>
      </c>
      <c r="AJ36" s="43">
        <v>30</v>
      </c>
      <c r="AK36" s="43">
        <v>2</v>
      </c>
    </row>
    <row r="37" spans="1:37" ht="12" customHeight="1">
      <c r="A37" s="39">
        <v>32</v>
      </c>
      <c r="B37" s="29"/>
      <c r="C37" s="30"/>
      <c r="D37" s="30"/>
      <c r="E37" s="30"/>
      <c r="F37" s="40"/>
      <c r="G37" s="31"/>
      <c r="H37" s="32">
        <f>J37+K37+I37</f>
        <v>0</v>
      </c>
      <c r="I37" s="33">
        <f>SUM(P37,T37,X37,AB37,AF37)-L37</f>
        <v>0</v>
      </c>
      <c r="J37" s="33">
        <v>0</v>
      </c>
      <c r="K37" s="77">
        <v>0</v>
      </c>
      <c r="L37" s="41"/>
      <c r="M37" s="79"/>
      <c r="N37" s="34"/>
      <c r="O37" s="35"/>
      <c r="P37" s="36">
        <f>VLOOKUP(O37,$AG$7:$AH$37,2,)</f>
        <v>0</v>
      </c>
      <c r="Q37" s="37"/>
      <c r="R37" s="34"/>
      <c r="S37" s="35"/>
      <c r="T37" s="36">
        <f>VLOOKUP(S37,$AG$7:$AH$37,2,)</f>
        <v>0</v>
      </c>
      <c r="U37" s="37"/>
      <c r="V37" s="34"/>
      <c r="W37" s="35"/>
      <c r="X37" s="36">
        <f>VLOOKUP(W37,$AG$7:$AH$37,2,)</f>
        <v>0</v>
      </c>
      <c r="Y37" s="37"/>
      <c r="Z37" s="34"/>
      <c r="AA37" s="35"/>
      <c r="AB37" s="36">
        <f>VLOOKUP(AA37,$AG$7:$AH$37,2,)</f>
        <v>0</v>
      </c>
      <c r="AC37" s="42"/>
      <c r="AD37" s="34"/>
      <c r="AE37" s="35"/>
      <c r="AF37" s="38">
        <f>VLOOKUP(AE37,$AJ$7:$AK$37,2,)</f>
        <v>0</v>
      </c>
      <c r="AG37" s="2">
        <v>0</v>
      </c>
      <c r="AH37" s="2">
        <v>0</v>
      </c>
      <c r="AJ37" s="2">
        <v>0</v>
      </c>
      <c r="AK37" s="2">
        <v>0</v>
      </c>
    </row>
    <row r="38" spans="1:37" ht="12" customHeight="1">
      <c r="A38" s="39">
        <v>33</v>
      </c>
      <c r="B38" s="29"/>
      <c r="C38" s="30"/>
      <c r="D38" s="30"/>
      <c r="E38" s="30"/>
      <c r="F38" s="40"/>
      <c r="G38" s="31"/>
      <c r="H38" s="32">
        <f>J38+K38+I38</f>
        <v>0</v>
      </c>
      <c r="I38" s="33">
        <f>SUM(P38,T38,X38,AB38,AF38)-L38</f>
        <v>0</v>
      </c>
      <c r="J38" s="33">
        <v>0</v>
      </c>
      <c r="K38" s="77">
        <v>0</v>
      </c>
      <c r="L38" s="41"/>
      <c r="M38" s="79"/>
      <c r="N38" s="34"/>
      <c r="O38" s="35"/>
      <c r="P38" s="36">
        <f>VLOOKUP(O38,$AG$7:$AH$37,2,)</f>
        <v>0</v>
      </c>
      <c r="Q38" s="37"/>
      <c r="R38" s="34"/>
      <c r="S38" s="35"/>
      <c r="T38" s="36">
        <f>VLOOKUP(S38,$AG$7:$AH$37,2,)</f>
        <v>0</v>
      </c>
      <c r="U38" s="37"/>
      <c r="V38" s="34"/>
      <c r="W38" s="35"/>
      <c r="X38" s="36">
        <f>VLOOKUP(W38,$AG$7:$AH$37,2,)</f>
        <v>0</v>
      </c>
      <c r="Y38" s="37"/>
      <c r="Z38" s="34"/>
      <c r="AA38" s="35"/>
      <c r="AB38" s="36">
        <f>VLOOKUP(AA38,$AG$7:$AH$37,2,)</f>
        <v>0</v>
      </c>
      <c r="AC38" s="42"/>
      <c r="AD38" s="34"/>
      <c r="AE38" s="35"/>
      <c r="AF38" s="38">
        <f>VLOOKUP(AE38,$AJ$7:$AK$37,2,)</f>
        <v>0</v>
      </c>
    </row>
    <row r="39" spans="1:37" ht="12" customHeight="1">
      <c r="A39" s="39">
        <v>34</v>
      </c>
      <c r="B39" s="29"/>
      <c r="C39" s="30"/>
      <c r="D39" s="30"/>
      <c r="E39" s="30"/>
      <c r="F39" s="40"/>
      <c r="G39" s="31"/>
      <c r="H39" s="32">
        <f>J39+K39+I39</f>
        <v>0</v>
      </c>
      <c r="I39" s="33">
        <f>SUM(P39,T39,X39,AB39,AF39)-L39</f>
        <v>0</v>
      </c>
      <c r="J39" s="33">
        <v>0</v>
      </c>
      <c r="K39" s="77">
        <v>0</v>
      </c>
      <c r="L39" s="41"/>
      <c r="M39" s="79"/>
      <c r="N39" s="34"/>
      <c r="O39" s="35"/>
      <c r="P39" s="36">
        <f>VLOOKUP(O39,$AG$7:$AH$37,2,)</f>
        <v>0</v>
      </c>
      <c r="Q39" s="37"/>
      <c r="R39" s="34"/>
      <c r="S39" s="35"/>
      <c r="T39" s="36">
        <f>VLOOKUP(S39,$AG$7:$AH$37,2,)</f>
        <v>0</v>
      </c>
      <c r="U39" s="37"/>
      <c r="V39" s="34"/>
      <c r="W39" s="35"/>
      <c r="X39" s="36">
        <f>VLOOKUP(W39,$AG$7:$AH$37,2,)</f>
        <v>0</v>
      </c>
      <c r="Y39" s="37"/>
      <c r="Z39" s="34"/>
      <c r="AA39" s="35"/>
      <c r="AB39" s="36">
        <f>VLOOKUP(AA39,$AG$7:$AH$37,2,)</f>
        <v>0</v>
      </c>
      <c r="AC39" s="42"/>
      <c r="AD39" s="34"/>
      <c r="AE39" s="35"/>
      <c r="AF39" s="38">
        <f>VLOOKUP(AE39,$AJ$7:$AK$37,2,)</f>
        <v>0</v>
      </c>
    </row>
    <row r="40" spans="1:37" ht="12" customHeight="1">
      <c r="A40" s="39">
        <v>35</v>
      </c>
      <c r="B40" s="29"/>
      <c r="C40" s="30"/>
      <c r="D40" s="30"/>
      <c r="E40" s="30"/>
      <c r="F40" s="40"/>
      <c r="G40" s="31"/>
      <c r="H40" s="32">
        <f>J40+K40+I40</f>
        <v>0</v>
      </c>
      <c r="I40" s="33">
        <f>SUM(P40,T40,X40,AB40,AF40)-L40</f>
        <v>0</v>
      </c>
      <c r="J40" s="33">
        <v>0</v>
      </c>
      <c r="K40" s="77">
        <v>0</v>
      </c>
      <c r="L40" s="41"/>
      <c r="M40" s="79"/>
      <c r="N40" s="34"/>
      <c r="O40" s="35"/>
      <c r="P40" s="36">
        <f>VLOOKUP(O40,$AG$7:$AH$37,2,)</f>
        <v>0</v>
      </c>
      <c r="Q40" s="37"/>
      <c r="R40" s="34"/>
      <c r="S40" s="35"/>
      <c r="T40" s="36">
        <f>VLOOKUP(S40,$AG$7:$AH$37,2,)</f>
        <v>0</v>
      </c>
      <c r="U40" s="37"/>
      <c r="V40" s="34"/>
      <c r="W40" s="35"/>
      <c r="X40" s="36">
        <f>VLOOKUP(W40,$AG$7:$AH$37,2,)</f>
        <v>0</v>
      </c>
      <c r="Y40" s="37"/>
      <c r="Z40" s="34"/>
      <c r="AA40" s="35"/>
      <c r="AB40" s="36">
        <f>VLOOKUP(AA40,$AG$7:$AH$37,2,)</f>
        <v>0</v>
      </c>
      <c r="AC40" s="42"/>
      <c r="AD40" s="34"/>
      <c r="AE40" s="35"/>
      <c r="AF40" s="38">
        <f>VLOOKUP(AE40,$AJ$7:$AK$37,2,)</f>
        <v>0</v>
      </c>
    </row>
    <row r="41" spans="1:37" ht="12" customHeight="1">
      <c r="A41" s="39">
        <v>36</v>
      </c>
      <c r="B41" s="29"/>
      <c r="C41" s="30"/>
      <c r="D41" s="30"/>
      <c r="E41" s="30"/>
      <c r="F41" s="40"/>
      <c r="G41" s="31"/>
      <c r="H41" s="32">
        <f>J41+K41+I41</f>
        <v>0</v>
      </c>
      <c r="I41" s="33">
        <f>SUM(P41,T41,X41,AB41,AF41)-L41</f>
        <v>0</v>
      </c>
      <c r="J41" s="33">
        <v>0</v>
      </c>
      <c r="K41" s="77">
        <v>0</v>
      </c>
      <c r="L41" s="41"/>
      <c r="M41" s="79"/>
      <c r="N41" s="34"/>
      <c r="O41" s="35"/>
      <c r="P41" s="36">
        <f>VLOOKUP(O41,$AG$7:$AH$37,2,)</f>
        <v>0</v>
      </c>
      <c r="Q41" s="37"/>
      <c r="R41" s="34"/>
      <c r="S41" s="35"/>
      <c r="T41" s="36">
        <f>VLOOKUP(S41,$AG$7:$AH$37,2,)</f>
        <v>0</v>
      </c>
      <c r="U41" s="37"/>
      <c r="V41" s="34"/>
      <c r="W41" s="35"/>
      <c r="X41" s="36">
        <f>VLOOKUP(W41,$AG$7:$AH$37,2,)</f>
        <v>0</v>
      </c>
      <c r="Y41" s="37"/>
      <c r="Z41" s="34"/>
      <c r="AA41" s="35"/>
      <c r="AB41" s="36">
        <f>VLOOKUP(AA41,$AG$7:$AH$37,2,)</f>
        <v>0</v>
      </c>
      <c r="AC41" s="42"/>
      <c r="AD41" s="34"/>
      <c r="AE41" s="35"/>
      <c r="AF41" s="38">
        <f>VLOOKUP(AE41,$AJ$7:$AK$37,2,)</f>
        <v>0</v>
      </c>
    </row>
    <row r="42" spans="1:37" ht="12" customHeight="1">
      <c r="A42" s="39">
        <v>37</v>
      </c>
      <c r="B42" s="29"/>
      <c r="C42" s="30"/>
      <c r="D42" s="30"/>
      <c r="E42" s="30"/>
      <c r="F42" s="40"/>
      <c r="G42" s="31"/>
      <c r="H42" s="32">
        <f>J42+K42+I42</f>
        <v>0</v>
      </c>
      <c r="I42" s="33">
        <f>SUM(P42,T42,X42,AB42,AF42)-L42</f>
        <v>0</v>
      </c>
      <c r="J42" s="33">
        <v>0</v>
      </c>
      <c r="K42" s="77">
        <v>0</v>
      </c>
      <c r="L42" s="41"/>
      <c r="M42" s="79"/>
      <c r="N42" s="34"/>
      <c r="O42" s="35"/>
      <c r="P42" s="36">
        <f>VLOOKUP(O42,$AG$7:$AH$37,2,)</f>
        <v>0</v>
      </c>
      <c r="Q42" s="37"/>
      <c r="R42" s="34"/>
      <c r="S42" s="35"/>
      <c r="T42" s="36">
        <f>VLOOKUP(S42,$AG$7:$AH$37,2,)</f>
        <v>0</v>
      </c>
      <c r="U42" s="37"/>
      <c r="V42" s="34"/>
      <c r="W42" s="35"/>
      <c r="X42" s="36">
        <f>VLOOKUP(W42,$AG$7:$AH$37,2,)</f>
        <v>0</v>
      </c>
      <c r="Y42" s="37"/>
      <c r="Z42" s="34"/>
      <c r="AA42" s="35"/>
      <c r="AB42" s="36">
        <f>VLOOKUP(AA42,$AG$7:$AH$37,2,)</f>
        <v>0</v>
      </c>
      <c r="AC42" s="42"/>
      <c r="AD42" s="34"/>
      <c r="AE42" s="35"/>
      <c r="AF42" s="38">
        <f>VLOOKUP(AE42,$AJ$7:$AK$37,2,)</f>
        <v>0</v>
      </c>
    </row>
    <row r="43" spans="1:37" ht="12" customHeight="1">
      <c r="A43" s="39">
        <v>38</v>
      </c>
      <c r="B43" s="29"/>
      <c r="C43" s="30"/>
      <c r="D43" s="30"/>
      <c r="E43" s="30"/>
      <c r="F43" s="40"/>
      <c r="G43" s="31"/>
      <c r="H43" s="32">
        <f>J43+K43+I43</f>
        <v>0</v>
      </c>
      <c r="I43" s="33">
        <f>SUM(P43,T43,X43,AB43,AF43)-L43</f>
        <v>0</v>
      </c>
      <c r="J43" s="33">
        <v>0</v>
      </c>
      <c r="K43" s="77">
        <v>0</v>
      </c>
      <c r="L43" s="41"/>
      <c r="M43" s="79"/>
      <c r="N43" s="34"/>
      <c r="O43" s="35"/>
      <c r="P43" s="36">
        <f>VLOOKUP(O43,$AG$7:$AH$37,2,)</f>
        <v>0</v>
      </c>
      <c r="Q43" s="37"/>
      <c r="R43" s="34"/>
      <c r="S43" s="35"/>
      <c r="T43" s="36">
        <f>VLOOKUP(S43,$AG$7:$AH$37,2,)</f>
        <v>0</v>
      </c>
      <c r="U43" s="37"/>
      <c r="V43" s="34"/>
      <c r="W43" s="35"/>
      <c r="X43" s="36">
        <f>VLOOKUP(W43,$AG$7:$AH$37,2,)</f>
        <v>0</v>
      </c>
      <c r="Y43" s="37"/>
      <c r="Z43" s="34"/>
      <c r="AA43" s="35"/>
      <c r="AB43" s="36">
        <f>VLOOKUP(AA43,$AG$7:$AH$37,2,)</f>
        <v>0</v>
      </c>
      <c r="AC43" s="42"/>
      <c r="AD43" s="34"/>
      <c r="AE43" s="35"/>
      <c r="AF43" s="38">
        <f>VLOOKUP(AE43,$AJ$7:$AK$37,2,)</f>
        <v>0</v>
      </c>
    </row>
    <row r="44" spans="1:37" ht="12" customHeight="1">
      <c r="A44" s="39">
        <v>39</v>
      </c>
      <c r="B44" s="29"/>
      <c r="C44" s="30"/>
      <c r="D44" s="30"/>
      <c r="E44" s="30"/>
      <c r="F44" s="40"/>
      <c r="G44" s="31"/>
      <c r="H44" s="32">
        <f>J44+K44+I44</f>
        <v>0</v>
      </c>
      <c r="I44" s="33">
        <f>SUM(P44,T44,X44,AB44,AF44)-L44</f>
        <v>0</v>
      </c>
      <c r="J44" s="33">
        <v>0</v>
      </c>
      <c r="K44" s="77">
        <v>0</v>
      </c>
      <c r="L44" s="41"/>
      <c r="M44" s="79"/>
      <c r="N44" s="34"/>
      <c r="O44" s="35"/>
      <c r="P44" s="36">
        <f>VLOOKUP(O44,$AG$7:$AH$37,2,)</f>
        <v>0</v>
      </c>
      <c r="Q44" s="37"/>
      <c r="R44" s="34"/>
      <c r="S44" s="35"/>
      <c r="T44" s="36">
        <f>VLOOKUP(S44,$AG$7:$AH$37,2,)</f>
        <v>0</v>
      </c>
      <c r="U44" s="37"/>
      <c r="V44" s="34"/>
      <c r="W44" s="35"/>
      <c r="X44" s="36">
        <f>VLOOKUP(W44,$AG$7:$AH$37,2,)</f>
        <v>0</v>
      </c>
      <c r="Y44" s="37"/>
      <c r="Z44" s="34"/>
      <c r="AA44" s="35"/>
      <c r="AB44" s="36">
        <f>VLOOKUP(AA44,$AG$7:$AH$37,2,)</f>
        <v>0</v>
      </c>
      <c r="AC44" s="42"/>
      <c r="AD44" s="34"/>
      <c r="AE44" s="35"/>
      <c r="AF44" s="38">
        <f>VLOOKUP(AE44,$AJ$7:$AK$37,2,)</f>
        <v>0</v>
      </c>
    </row>
    <row r="45" spans="1:37" ht="12" customHeight="1">
      <c r="A45" s="39">
        <v>40</v>
      </c>
      <c r="B45" s="29"/>
      <c r="C45" s="30"/>
      <c r="D45" s="30"/>
      <c r="E45" s="30"/>
      <c r="F45" s="40"/>
      <c r="G45" s="31"/>
      <c r="H45" s="32">
        <f>J45+K45+I45</f>
        <v>0</v>
      </c>
      <c r="I45" s="33">
        <f>SUM(P45,T45,X45,AB45,AF45)-L45</f>
        <v>0</v>
      </c>
      <c r="J45" s="33">
        <v>0</v>
      </c>
      <c r="K45" s="77">
        <v>0</v>
      </c>
      <c r="L45" s="41"/>
      <c r="M45" s="79"/>
      <c r="N45" s="34"/>
      <c r="O45" s="35"/>
      <c r="P45" s="36">
        <f>VLOOKUP(O45,$AG$7:$AH$37,2,)</f>
        <v>0</v>
      </c>
      <c r="Q45" s="37"/>
      <c r="R45" s="34"/>
      <c r="S45" s="35"/>
      <c r="T45" s="36">
        <f>VLOOKUP(S45,$AG$7:$AH$37,2,)</f>
        <v>0</v>
      </c>
      <c r="U45" s="37"/>
      <c r="V45" s="34"/>
      <c r="W45" s="35"/>
      <c r="X45" s="36">
        <f>VLOOKUP(W45,$AG$7:$AH$37,2,)</f>
        <v>0</v>
      </c>
      <c r="Y45" s="37"/>
      <c r="Z45" s="34"/>
      <c r="AA45" s="35"/>
      <c r="AB45" s="36">
        <f>VLOOKUP(AA45,$AG$7:$AH$37,2,)</f>
        <v>0</v>
      </c>
      <c r="AC45" s="42"/>
      <c r="AD45" s="34"/>
      <c r="AE45" s="35"/>
      <c r="AF45" s="38">
        <f>VLOOKUP(AE45,$AJ$7:$AK$37,2,)</f>
        <v>0</v>
      </c>
    </row>
    <row r="46" spans="1:37" ht="12" customHeight="1">
      <c r="A46" s="39">
        <v>41</v>
      </c>
      <c r="B46" s="29"/>
      <c r="C46" s="30"/>
      <c r="D46" s="30"/>
      <c r="E46" s="30"/>
      <c r="F46" s="40"/>
      <c r="G46" s="31"/>
      <c r="H46" s="32">
        <f>J46+K46+I46</f>
        <v>0</v>
      </c>
      <c r="I46" s="33">
        <f>SUM(P46,T46,X46,AB46,AF46)-L46</f>
        <v>0</v>
      </c>
      <c r="J46" s="33">
        <v>0</v>
      </c>
      <c r="K46" s="77">
        <v>0</v>
      </c>
      <c r="L46" s="41"/>
      <c r="M46" s="79"/>
      <c r="N46" s="34"/>
      <c r="O46" s="35"/>
      <c r="P46" s="36">
        <f>VLOOKUP(O46,$AG$7:$AH$37,2,)</f>
        <v>0</v>
      </c>
      <c r="Q46" s="37"/>
      <c r="R46" s="34"/>
      <c r="S46" s="35"/>
      <c r="T46" s="36">
        <f>VLOOKUP(S46,$AG$7:$AH$37,2,)</f>
        <v>0</v>
      </c>
      <c r="U46" s="37"/>
      <c r="V46" s="34"/>
      <c r="W46" s="35"/>
      <c r="X46" s="36">
        <f>VLOOKUP(W46,$AG$7:$AH$37,2,)</f>
        <v>0</v>
      </c>
      <c r="Y46" s="37"/>
      <c r="Z46" s="34"/>
      <c r="AA46" s="35"/>
      <c r="AB46" s="36">
        <f>VLOOKUP(AA46,$AG$7:$AH$37,2,)</f>
        <v>0</v>
      </c>
      <c r="AC46" s="42"/>
      <c r="AD46" s="34"/>
      <c r="AE46" s="35"/>
      <c r="AF46" s="38">
        <f>VLOOKUP(AE46,$AJ$7:$AK$37,2,)</f>
        <v>0</v>
      </c>
    </row>
    <row r="47" spans="1:37" ht="12" customHeight="1">
      <c r="A47" s="39">
        <v>42</v>
      </c>
      <c r="B47" s="29"/>
      <c r="C47" s="30"/>
      <c r="D47" s="30"/>
      <c r="E47" s="30"/>
      <c r="F47" s="40"/>
      <c r="G47" s="31"/>
      <c r="H47" s="32">
        <f>J47+K47+I47</f>
        <v>0</v>
      </c>
      <c r="I47" s="33">
        <f>SUM(P47,T47,X47,AB47,AF47)-L47</f>
        <v>0</v>
      </c>
      <c r="J47" s="33">
        <v>0</v>
      </c>
      <c r="K47" s="77">
        <v>0</v>
      </c>
      <c r="L47" s="41"/>
      <c r="M47" s="79"/>
      <c r="N47" s="34"/>
      <c r="O47" s="35"/>
      <c r="P47" s="36">
        <f>VLOOKUP(O47,$AG$7:$AH$37,2,)</f>
        <v>0</v>
      </c>
      <c r="Q47" s="37"/>
      <c r="R47" s="34"/>
      <c r="S47" s="35"/>
      <c r="T47" s="36">
        <f>VLOOKUP(S47,$AG$7:$AH$37,2,)</f>
        <v>0</v>
      </c>
      <c r="U47" s="37"/>
      <c r="V47" s="34"/>
      <c r="W47" s="35"/>
      <c r="X47" s="36">
        <f>VLOOKUP(W47,$AG$7:$AH$37,2,)</f>
        <v>0</v>
      </c>
      <c r="Y47" s="37"/>
      <c r="Z47" s="34"/>
      <c r="AA47" s="35"/>
      <c r="AB47" s="36">
        <f>VLOOKUP(AA47,$AG$7:$AH$37,2,)</f>
        <v>0</v>
      </c>
      <c r="AC47" s="42"/>
      <c r="AD47" s="34"/>
      <c r="AE47" s="35"/>
      <c r="AF47" s="38">
        <f>VLOOKUP(AE47,$AJ$7:$AK$37,2,)</f>
        <v>0</v>
      </c>
    </row>
    <row r="48" spans="1:37" ht="12" customHeight="1">
      <c r="A48" s="39">
        <v>43</v>
      </c>
      <c r="B48" s="29"/>
      <c r="C48" s="30"/>
      <c r="D48" s="30"/>
      <c r="E48" s="30"/>
      <c r="F48" s="40"/>
      <c r="G48" s="31"/>
      <c r="H48" s="32">
        <f>J48+K48+I48</f>
        <v>0</v>
      </c>
      <c r="I48" s="33">
        <f>SUM(P48,T48,X48,AB48,AF48)-L48</f>
        <v>0</v>
      </c>
      <c r="J48" s="33">
        <v>0</v>
      </c>
      <c r="K48" s="77">
        <v>0</v>
      </c>
      <c r="L48" s="41"/>
      <c r="M48" s="79"/>
      <c r="N48" s="34"/>
      <c r="O48" s="35"/>
      <c r="P48" s="36">
        <f>VLOOKUP(O48,$AG$7:$AH$37,2,)</f>
        <v>0</v>
      </c>
      <c r="Q48" s="37"/>
      <c r="R48" s="34"/>
      <c r="S48" s="35"/>
      <c r="T48" s="36">
        <f>VLOOKUP(S48,$AG$7:$AH$37,2,)</f>
        <v>0</v>
      </c>
      <c r="U48" s="37"/>
      <c r="V48" s="34"/>
      <c r="W48" s="35"/>
      <c r="X48" s="36">
        <f>VLOOKUP(W48,$AG$7:$AH$37,2,)</f>
        <v>0</v>
      </c>
      <c r="Y48" s="37"/>
      <c r="Z48" s="34"/>
      <c r="AA48" s="35"/>
      <c r="AB48" s="36">
        <f>VLOOKUP(AA48,$AG$7:$AH$37,2,)</f>
        <v>0</v>
      </c>
      <c r="AC48" s="42"/>
      <c r="AD48" s="34"/>
      <c r="AE48" s="35"/>
      <c r="AF48" s="38">
        <f>VLOOKUP(AE48,$AJ$7:$AK$37,2,)</f>
        <v>0</v>
      </c>
    </row>
    <row r="49" spans="1:32" ht="12" customHeight="1">
      <c r="A49" s="39">
        <v>44</v>
      </c>
      <c r="B49" s="29"/>
      <c r="C49" s="30"/>
      <c r="D49" s="30"/>
      <c r="E49" s="30"/>
      <c r="F49" s="40"/>
      <c r="G49" s="31"/>
      <c r="H49" s="32">
        <f>J49+K49+I49</f>
        <v>0</v>
      </c>
      <c r="I49" s="33">
        <f>SUM(P49,T49,X49,AB49,AF49)-L49</f>
        <v>0</v>
      </c>
      <c r="J49" s="33">
        <v>0</v>
      </c>
      <c r="K49" s="77">
        <v>0</v>
      </c>
      <c r="L49" s="41"/>
      <c r="M49" s="79"/>
      <c r="N49" s="34"/>
      <c r="O49" s="35"/>
      <c r="P49" s="36">
        <f>VLOOKUP(O49,$AG$7:$AH$37,2,)</f>
        <v>0</v>
      </c>
      <c r="Q49" s="37"/>
      <c r="R49" s="34"/>
      <c r="S49" s="35"/>
      <c r="T49" s="36">
        <f>VLOOKUP(S49,$AG$7:$AH$37,2,)</f>
        <v>0</v>
      </c>
      <c r="U49" s="37"/>
      <c r="V49" s="34"/>
      <c r="W49" s="35"/>
      <c r="X49" s="36">
        <f>VLOOKUP(W49,$AG$7:$AH$37,2,)</f>
        <v>0</v>
      </c>
      <c r="Y49" s="37"/>
      <c r="Z49" s="34"/>
      <c r="AA49" s="35"/>
      <c r="AB49" s="36">
        <f>VLOOKUP(AA49,$AG$7:$AH$37,2,)</f>
        <v>0</v>
      </c>
      <c r="AC49" s="42"/>
      <c r="AD49" s="34"/>
      <c r="AE49" s="35"/>
      <c r="AF49" s="38">
        <f>VLOOKUP(AE49,$AJ$7:$AK$37,2,)</f>
        <v>0</v>
      </c>
    </row>
    <row r="50" spans="1:32" ht="12" customHeight="1">
      <c r="A50" s="39">
        <v>45</v>
      </c>
      <c r="B50" s="29"/>
      <c r="C50" s="30"/>
      <c r="D50" s="30"/>
      <c r="E50" s="30"/>
      <c r="F50" s="40"/>
      <c r="G50" s="31"/>
      <c r="H50" s="32">
        <f>J50+K50+I50</f>
        <v>0</v>
      </c>
      <c r="I50" s="33">
        <f>SUM(P50,T50,X50,AB50,AF50)-L50</f>
        <v>0</v>
      </c>
      <c r="J50" s="33">
        <v>0</v>
      </c>
      <c r="K50" s="77">
        <v>0</v>
      </c>
      <c r="L50" s="41"/>
      <c r="M50" s="79"/>
      <c r="N50" s="34"/>
      <c r="O50" s="35"/>
      <c r="P50" s="36">
        <f>VLOOKUP(O50,$AG$7:$AH$37,2,)</f>
        <v>0</v>
      </c>
      <c r="Q50" s="37"/>
      <c r="R50" s="34"/>
      <c r="S50" s="35"/>
      <c r="T50" s="36">
        <f>VLOOKUP(S50,$AG$7:$AH$37,2,)</f>
        <v>0</v>
      </c>
      <c r="U50" s="37"/>
      <c r="V50" s="34"/>
      <c r="W50" s="35"/>
      <c r="X50" s="36">
        <f>VLOOKUP(W50,$AG$7:$AH$37,2,)</f>
        <v>0</v>
      </c>
      <c r="Y50" s="37"/>
      <c r="Z50" s="34"/>
      <c r="AA50" s="35"/>
      <c r="AB50" s="36">
        <f>VLOOKUP(AA50,$AG$7:$AH$37,2,)</f>
        <v>0</v>
      </c>
      <c r="AC50" s="42"/>
      <c r="AD50" s="34"/>
      <c r="AE50" s="35"/>
      <c r="AF50" s="38">
        <f>VLOOKUP(AE50,$AJ$7:$AK$37,2,)</f>
        <v>0</v>
      </c>
    </row>
    <row r="51" spans="1:32" ht="12" customHeight="1">
      <c r="A51" s="39">
        <v>46</v>
      </c>
      <c r="B51" s="29"/>
      <c r="C51" s="30"/>
      <c r="D51" s="30"/>
      <c r="E51" s="30"/>
      <c r="F51" s="40"/>
      <c r="G51" s="31"/>
      <c r="H51" s="32">
        <f>J51+K51+I51</f>
        <v>0</v>
      </c>
      <c r="I51" s="33">
        <f>SUM(P51,T51,X51,AB51,AF51)-L51</f>
        <v>0</v>
      </c>
      <c r="J51" s="33">
        <v>0</v>
      </c>
      <c r="K51" s="77">
        <v>0</v>
      </c>
      <c r="L51" s="41"/>
      <c r="M51" s="79"/>
      <c r="N51" s="34"/>
      <c r="O51" s="35"/>
      <c r="P51" s="36">
        <f>VLOOKUP(O51,$AG$7:$AH$37,2,)</f>
        <v>0</v>
      </c>
      <c r="Q51" s="37"/>
      <c r="R51" s="34"/>
      <c r="S51" s="35"/>
      <c r="T51" s="36">
        <f>VLOOKUP(S51,$AG$7:$AH$37,2,)</f>
        <v>0</v>
      </c>
      <c r="U51" s="37"/>
      <c r="V51" s="34"/>
      <c r="W51" s="35"/>
      <c r="X51" s="36">
        <f>VLOOKUP(W51,$AG$7:$AH$37,2,)</f>
        <v>0</v>
      </c>
      <c r="Y51" s="37"/>
      <c r="Z51" s="34"/>
      <c r="AA51" s="35"/>
      <c r="AB51" s="36">
        <f>VLOOKUP(AA51,$AG$7:$AH$37,2,)</f>
        <v>0</v>
      </c>
      <c r="AC51" s="42"/>
      <c r="AD51" s="34"/>
      <c r="AE51" s="35"/>
      <c r="AF51" s="38">
        <f>VLOOKUP(AE51,$AJ$7:$AK$37,2,)</f>
        <v>0</v>
      </c>
    </row>
    <row r="52" spans="1:32" ht="12" customHeight="1">
      <c r="A52" s="39">
        <v>47</v>
      </c>
      <c r="B52" s="29"/>
      <c r="C52" s="30"/>
      <c r="D52" s="30"/>
      <c r="E52" s="30"/>
      <c r="F52" s="40"/>
      <c r="G52" s="31"/>
      <c r="H52" s="32">
        <f>J52+K52+I52</f>
        <v>0</v>
      </c>
      <c r="I52" s="33">
        <f>SUM(P52,T52,X52,AB52,AF52)-L52</f>
        <v>0</v>
      </c>
      <c r="J52" s="33">
        <v>0</v>
      </c>
      <c r="K52" s="77">
        <v>0</v>
      </c>
      <c r="L52" s="41"/>
      <c r="M52" s="79"/>
      <c r="N52" s="34"/>
      <c r="O52" s="35"/>
      <c r="P52" s="36">
        <f>VLOOKUP(O52,$AG$7:$AH$37,2,)</f>
        <v>0</v>
      </c>
      <c r="Q52" s="37"/>
      <c r="R52" s="34"/>
      <c r="S52" s="35"/>
      <c r="T52" s="36">
        <f>VLOOKUP(S52,$AG$7:$AH$37,2,)</f>
        <v>0</v>
      </c>
      <c r="U52" s="37"/>
      <c r="V52" s="34"/>
      <c r="W52" s="35"/>
      <c r="X52" s="36">
        <f>VLOOKUP(W52,$AG$7:$AH$37,2,)</f>
        <v>0</v>
      </c>
      <c r="Y52" s="37"/>
      <c r="Z52" s="34"/>
      <c r="AA52" s="35"/>
      <c r="AB52" s="36">
        <f>VLOOKUP(AA52,$AG$7:$AH$37,2,)</f>
        <v>0</v>
      </c>
      <c r="AC52" s="42"/>
      <c r="AD52" s="34"/>
      <c r="AE52" s="35"/>
      <c r="AF52" s="38">
        <f>VLOOKUP(AE52,$AJ$7:$AK$37,2,)</f>
        <v>0</v>
      </c>
    </row>
    <row r="53" spans="1:32" ht="12" customHeight="1">
      <c r="A53" s="39">
        <v>48</v>
      </c>
      <c r="B53" s="29"/>
      <c r="C53" s="30"/>
      <c r="D53" s="30"/>
      <c r="E53" s="30"/>
      <c r="F53" s="40"/>
      <c r="G53" s="31"/>
      <c r="H53" s="32">
        <f>J53+K53+I53</f>
        <v>0</v>
      </c>
      <c r="I53" s="33">
        <f>SUM(P53,T53,X53,AB53,AF53)-L53</f>
        <v>0</v>
      </c>
      <c r="J53" s="33">
        <f>SUM(P53+T53+X53+AB53+AF53)-L53</f>
        <v>0</v>
      </c>
      <c r="K53" s="77">
        <v>0</v>
      </c>
      <c r="L53" s="41"/>
      <c r="M53" s="79"/>
      <c r="N53" s="34"/>
      <c r="O53" s="35"/>
      <c r="P53" s="36">
        <f>VLOOKUP(O53,$AG$7:$AH$37,2,)</f>
        <v>0</v>
      </c>
      <c r="Q53" s="37"/>
      <c r="R53" s="34"/>
      <c r="S53" s="35"/>
      <c r="T53" s="36">
        <f>VLOOKUP(S53,$AG$7:$AH$37,2,)</f>
        <v>0</v>
      </c>
      <c r="U53" s="37"/>
      <c r="V53" s="34"/>
      <c r="W53" s="35"/>
      <c r="X53" s="36">
        <f>VLOOKUP(W53,$AG$7:$AH$37,2,)</f>
        <v>0</v>
      </c>
      <c r="Y53" s="37"/>
      <c r="Z53" s="34"/>
      <c r="AA53" s="35"/>
      <c r="AB53" s="36">
        <f>VLOOKUP(AA53,$AG$7:$AH$37,2,)</f>
        <v>0</v>
      </c>
      <c r="AC53" s="42"/>
      <c r="AD53" s="34"/>
      <c r="AE53" s="35"/>
      <c r="AF53" s="38">
        <f>VLOOKUP(AE53,$AJ$7:$AK$37,2,)</f>
        <v>0</v>
      </c>
    </row>
    <row r="54" spans="1:32" ht="12" customHeight="1">
      <c r="A54" s="39">
        <v>49</v>
      </c>
      <c r="B54" s="29"/>
      <c r="C54" s="30"/>
      <c r="D54" s="30"/>
      <c r="E54" s="30"/>
      <c r="F54" s="40"/>
      <c r="G54" s="31"/>
      <c r="H54" s="32">
        <f>J54+K54+I54</f>
        <v>0</v>
      </c>
      <c r="I54" s="33">
        <f>SUM(P54,T54,X54,AB54,AF54)-L54</f>
        <v>0</v>
      </c>
      <c r="J54" s="33">
        <f>SUM(P54+T54+X54+AB54+AF54)-L54</f>
        <v>0</v>
      </c>
      <c r="K54" s="77">
        <v>0</v>
      </c>
      <c r="L54" s="41"/>
      <c r="M54" s="79"/>
      <c r="N54" s="34"/>
      <c r="O54" s="35"/>
      <c r="P54" s="36">
        <f>VLOOKUP(O54,$AG$7:$AH$37,2,)</f>
        <v>0</v>
      </c>
      <c r="Q54" s="37"/>
      <c r="R54" s="34"/>
      <c r="S54" s="35"/>
      <c r="T54" s="36">
        <f>VLOOKUP(S54,$AG$7:$AH$37,2,)</f>
        <v>0</v>
      </c>
      <c r="U54" s="37"/>
      <c r="V54" s="34"/>
      <c r="W54" s="35"/>
      <c r="X54" s="36">
        <f>VLOOKUP(W54,$AG$7:$AH$37,2,)</f>
        <v>0</v>
      </c>
      <c r="Y54" s="37"/>
      <c r="Z54" s="34"/>
      <c r="AA54" s="35"/>
      <c r="AB54" s="36">
        <f>VLOOKUP(AA54,$AG$7:$AH$37,2,)</f>
        <v>0</v>
      </c>
      <c r="AC54" s="42"/>
      <c r="AD54" s="34"/>
      <c r="AE54" s="35"/>
      <c r="AF54" s="38">
        <f>VLOOKUP(AE54,$AJ$7:$AK$37,2,)</f>
        <v>0</v>
      </c>
    </row>
    <row r="55" spans="1:32" ht="12" customHeight="1">
      <c r="A55" s="39">
        <v>50</v>
      </c>
      <c r="B55" s="29"/>
      <c r="C55" s="30"/>
      <c r="D55" s="30"/>
      <c r="E55" s="30"/>
      <c r="F55" s="40"/>
      <c r="G55" s="31"/>
      <c r="H55" s="32">
        <f>J55+K55+I55</f>
        <v>0</v>
      </c>
      <c r="I55" s="33">
        <f>SUM(P55,T55,X55,AB55,AF55)-L55</f>
        <v>0</v>
      </c>
      <c r="J55" s="33">
        <f>SUM(P55+T55+X55+AB55+AF55)-L55</f>
        <v>0</v>
      </c>
      <c r="K55" s="77">
        <v>0</v>
      </c>
      <c r="L55" s="41"/>
      <c r="M55" s="79"/>
      <c r="N55" s="34"/>
      <c r="O55" s="35"/>
      <c r="P55" s="36">
        <f>VLOOKUP(O55,$AG$7:$AH$37,2,)</f>
        <v>0</v>
      </c>
      <c r="Q55" s="37"/>
      <c r="R55" s="34"/>
      <c r="S55" s="35"/>
      <c r="T55" s="36">
        <f>VLOOKUP(S55,$AG$7:$AH$37,2,)</f>
        <v>0</v>
      </c>
      <c r="U55" s="37"/>
      <c r="V55" s="34"/>
      <c r="W55" s="35"/>
      <c r="X55" s="36">
        <f>VLOOKUP(W55,$AG$7:$AH$37,2,)</f>
        <v>0</v>
      </c>
      <c r="Y55" s="37"/>
      <c r="Z55" s="34"/>
      <c r="AA55" s="35"/>
      <c r="AB55" s="36">
        <f>VLOOKUP(AA55,$AG$7:$AH$37,2,)</f>
        <v>0</v>
      </c>
      <c r="AC55" s="42"/>
      <c r="AD55" s="34"/>
      <c r="AE55" s="35"/>
      <c r="AF55" s="38">
        <f>VLOOKUP(AE55,$AJ$7:$AK$37,2,)</f>
        <v>0</v>
      </c>
    </row>
    <row r="56" spans="1:32" ht="12" customHeight="1">
      <c r="A56" s="39">
        <v>51</v>
      </c>
      <c r="B56" s="29"/>
      <c r="C56" s="30"/>
      <c r="D56" s="30"/>
      <c r="E56" s="30"/>
      <c r="F56" s="40"/>
      <c r="G56" s="31"/>
      <c r="H56" s="32">
        <f>J56+K56+I56</f>
        <v>0</v>
      </c>
      <c r="I56" s="33">
        <f>SUM(P56,T56,X56,AB56,AF56)-L56</f>
        <v>0</v>
      </c>
      <c r="J56" s="33">
        <f>SUM(P56+T56+X56+AB56+AF56)-L56</f>
        <v>0</v>
      </c>
      <c r="K56" s="77">
        <v>0</v>
      </c>
      <c r="L56" s="41"/>
      <c r="M56" s="79"/>
      <c r="N56" s="34"/>
      <c r="O56" s="35"/>
      <c r="P56" s="36">
        <f>VLOOKUP(O56,$AG$7:$AH$37,2,)</f>
        <v>0</v>
      </c>
      <c r="Q56" s="37"/>
      <c r="R56" s="34"/>
      <c r="S56" s="35"/>
      <c r="T56" s="36">
        <f>VLOOKUP(S56,$AG$7:$AH$37,2,)</f>
        <v>0</v>
      </c>
      <c r="U56" s="37"/>
      <c r="V56" s="34"/>
      <c r="W56" s="35"/>
      <c r="X56" s="36">
        <f>VLOOKUP(W56,$AG$7:$AH$37,2,)</f>
        <v>0</v>
      </c>
      <c r="Y56" s="37"/>
      <c r="Z56" s="34"/>
      <c r="AA56" s="35"/>
      <c r="AB56" s="36">
        <f>VLOOKUP(AA56,$AG$7:$AH$37,2,)</f>
        <v>0</v>
      </c>
      <c r="AC56" s="42"/>
      <c r="AD56" s="34"/>
      <c r="AE56" s="35"/>
      <c r="AF56" s="38">
        <f>VLOOKUP(AE56,$AJ$7:$AK$37,2,)</f>
        <v>0</v>
      </c>
    </row>
    <row r="57" spans="1:32" ht="12" customHeight="1">
      <c r="A57" s="39">
        <v>52</v>
      </c>
      <c r="B57" s="29"/>
      <c r="C57" s="30"/>
      <c r="D57" s="30"/>
      <c r="E57" s="30"/>
      <c r="F57" s="40"/>
      <c r="G57" s="31"/>
      <c r="H57" s="32">
        <f>J57+K57+I57</f>
        <v>0</v>
      </c>
      <c r="I57" s="33">
        <f>SUM(P57,T57,X57,AB57,AF57)-L57</f>
        <v>0</v>
      </c>
      <c r="J57" s="33">
        <f>SUM(P57+T57+X57+AB57+AF57)-L57</f>
        <v>0</v>
      </c>
      <c r="K57" s="77">
        <v>0</v>
      </c>
      <c r="L57" s="41"/>
      <c r="M57" s="79"/>
      <c r="N57" s="34"/>
      <c r="O57" s="35"/>
      <c r="P57" s="36">
        <f>VLOOKUP(O57,$AG$7:$AH$37,2,)</f>
        <v>0</v>
      </c>
      <c r="Q57" s="37"/>
      <c r="R57" s="34"/>
      <c r="S57" s="35"/>
      <c r="T57" s="36">
        <f>VLOOKUP(S57,$AG$7:$AH$37,2,)</f>
        <v>0</v>
      </c>
      <c r="U57" s="37"/>
      <c r="V57" s="34"/>
      <c r="W57" s="35"/>
      <c r="X57" s="36">
        <f>VLOOKUP(W57,$AG$7:$AH$37,2,)</f>
        <v>0</v>
      </c>
      <c r="Y57" s="37"/>
      <c r="Z57" s="34"/>
      <c r="AA57" s="35"/>
      <c r="AB57" s="36">
        <f>VLOOKUP(AA57,$AG$7:$AH$37,2,)</f>
        <v>0</v>
      </c>
      <c r="AC57" s="42"/>
      <c r="AD57" s="34"/>
      <c r="AE57" s="35"/>
      <c r="AF57" s="38">
        <f>VLOOKUP(AE57,$AJ$7:$AK$37,2,)</f>
        <v>0</v>
      </c>
    </row>
    <row r="58" spans="1:32" ht="12" customHeight="1">
      <c r="A58" s="39">
        <v>53</v>
      </c>
      <c r="B58" s="29"/>
      <c r="C58" s="30"/>
      <c r="D58" s="30"/>
      <c r="E58" s="30"/>
      <c r="F58" s="40"/>
      <c r="G58" s="31"/>
      <c r="H58" s="32">
        <f>J58+K58+I58</f>
        <v>0</v>
      </c>
      <c r="I58" s="33">
        <f>SUM(P58,T58,X58,AB58,AF58)-L58</f>
        <v>0</v>
      </c>
      <c r="J58" s="33">
        <f>SUM(P58+T58+X58+AB58+AF58)-L58</f>
        <v>0</v>
      </c>
      <c r="K58" s="77">
        <v>0</v>
      </c>
      <c r="L58" s="41"/>
      <c r="M58" s="79"/>
      <c r="N58" s="34"/>
      <c r="O58" s="35"/>
      <c r="P58" s="36">
        <f>VLOOKUP(O58,$AG$7:$AH$37,2,)</f>
        <v>0</v>
      </c>
      <c r="Q58" s="37"/>
      <c r="R58" s="34"/>
      <c r="S58" s="35"/>
      <c r="T58" s="36">
        <f>VLOOKUP(S58,$AG$7:$AH$37,2,)</f>
        <v>0</v>
      </c>
      <c r="U58" s="37"/>
      <c r="V58" s="34"/>
      <c r="W58" s="35"/>
      <c r="X58" s="36">
        <f>VLOOKUP(W58,$AG$7:$AH$37,2,)</f>
        <v>0</v>
      </c>
      <c r="Y58" s="37"/>
      <c r="Z58" s="34"/>
      <c r="AA58" s="35"/>
      <c r="AB58" s="36">
        <f>VLOOKUP(AA58,$AG$7:$AH$37,2,)</f>
        <v>0</v>
      </c>
      <c r="AC58" s="42"/>
      <c r="AD58" s="34"/>
      <c r="AE58" s="35"/>
      <c r="AF58" s="38">
        <f>VLOOKUP(AE58,$AJ$7:$AK$37,2,)</f>
        <v>0</v>
      </c>
    </row>
    <row r="59" spans="1:32" ht="12" customHeight="1">
      <c r="A59" s="39">
        <v>54</v>
      </c>
      <c r="B59" s="29"/>
      <c r="C59" s="30"/>
      <c r="D59" s="30"/>
      <c r="E59" s="30"/>
      <c r="F59" s="40"/>
      <c r="G59" s="31"/>
      <c r="H59" s="32">
        <f>J59+K59+I59</f>
        <v>0</v>
      </c>
      <c r="I59" s="33">
        <f>SUM(P59,T59,X59,AB59,AF59)-L59</f>
        <v>0</v>
      </c>
      <c r="J59" s="33">
        <f>SUM(P59+T59+X59+AB59+AF59)-L59</f>
        <v>0</v>
      </c>
      <c r="K59" s="77">
        <v>0</v>
      </c>
      <c r="L59" s="41"/>
      <c r="M59" s="79"/>
      <c r="N59" s="34"/>
      <c r="O59" s="35"/>
      <c r="P59" s="36">
        <f>VLOOKUP(O59,$AG$7:$AH$37,2,)</f>
        <v>0</v>
      </c>
      <c r="Q59" s="37"/>
      <c r="R59" s="34"/>
      <c r="S59" s="35"/>
      <c r="T59" s="36">
        <f>VLOOKUP(S59,$AG$7:$AH$37,2,)</f>
        <v>0</v>
      </c>
      <c r="U59" s="37"/>
      <c r="V59" s="34"/>
      <c r="W59" s="35"/>
      <c r="X59" s="36">
        <f>VLOOKUP(W59,$AG$7:$AH$37,2,)</f>
        <v>0</v>
      </c>
      <c r="Y59" s="37"/>
      <c r="Z59" s="34"/>
      <c r="AA59" s="35"/>
      <c r="AB59" s="36">
        <f>VLOOKUP(AA59,$AG$7:$AH$37,2,)</f>
        <v>0</v>
      </c>
      <c r="AC59" s="42"/>
      <c r="AD59" s="34"/>
      <c r="AE59" s="35"/>
      <c r="AF59" s="38">
        <f>VLOOKUP(AE59,$AJ$7:$AK$37,2,)</f>
        <v>0</v>
      </c>
    </row>
    <row r="60" spans="1:32" ht="12" customHeight="1">
      <c r="A60" s="39">
        <v>55</v>
      </c>
      <c r="B60" s="29"/>
      <c r="C60" s="30"/>
      <c r="D60" s="30"/>
      <c r="E60" s="30"/>
      <c r="F60" s="40"/>
      <c r="G60" s="31"/>
      <c r="H60" s="32">
        <f>J60+K60+I60</f>
        <v>0</v>
      </c>
      <c r="I60" s="33">
        <f>SUM(P60,T60,X60,AB60,AF60)-L60</f>
        <v>0</v>
      </c>
      <c r="J60" s="33">
        <f>SUM(P60+T60+X60+AB60+AF60)-L60</f>
        <v>0</v>
      </c>
      <c r="K60" s="77">
        <v>0</v>
      </c>
      <c r="L60" s="41"/>
      <c r="M60" s="79"/>
      <c r="N60" s="34"/>
      <c r="O60" s="35"/>
      <c r="P60" s="36">
        <f>VLOOKUP(O60,$AG$7:$AH$37,2,)</f>
        <v>0</v>
      </c>
      <c r="Q60" s="37"/>
      <c r="R60" s="34"/>
      <c r="S60" s="35"/>
      <c r="T60" s="36">
        <f>VLOOKUP(S60,$AG$7:$AH$37,2,)</f>
        <v>0</v>
      </c>
      <c r="U60" s="37"/>
      <c r="V60" s="34"/>
      <c r="W60" s="35"/>
      <c r="X60" s="36">
        <f>VLOOKUP(W60,$AG$7:$AH$37,2,)</f>
        <v>0</v>
      </c>
      <c r="Y60" s="37"/>
      <c r="Z60" s="34"/>
      <c r="AA60" s="35"/>
      <c r="AB60" s="36">
        <f>VLOOKUP(AA60,$AG$7:$AH$37,2,)</f>
        <v>0</v>
      </c>
      <c r="AC60" s="42"/>
      <c r="AD60" s="34"/>
      <c r="AE60" s="35"/>
      <c r="AF60" s="38">
        <f>VLOOKUP(AE60,$AJ$7:$AK$37,2,)</f>
        <v>0</v>
      </c>
    </row>
    <row r="61" spans="1:32" ht="12" customHeight="1">
      <c r="A61" s="39">
        <v>56</v>
      </c>
      <c r="B61" s="29"/>
      <c r="C61" s="30"/>
      <c r="D61" s="30"/>
      <c r="E61" s="30"/>
      <c r="F61" s="40"/>
      <c r="G61" s="31"/>
      <c r="H61" s="32">
        <f>J61+K61+I61</f>
        <v>0</v>
      </c>
      <c r="I61" s="33">
        <f>SUM(P61,T61,X61,AB61,AF61)-L61</f>
        <v>0</v>
      </c>
      <c r="J61" s="33">
        <f>SUM(P61+T61+X61+AB61+AF61)-L61</f>
        <v>0</v>
      </c>
      <c r="K61" s="77">
        <v>0</v>
      </c>
      <c r="L61" s="41"/>
      <c r="M61" s="79"/>
      <c r="N61" s="34"/>
      <c r="O61" s="35"/>
      <c r="P61" s="36">
        <f>VLOOKUP(O61,$AG$7:$AH$37,2,)</f>
        <v>0</v>
      </c>
      <c r="Q61" s="37"/>
      <c r="R61" s="34"/>
      <c r="S61" s="35"/>
      <c r="T61" s="36">
        <f>VLOOKUP(S61,$AG$7:$AH$37,2,)</f>
        <v>0</v>
      </c>
      <c r="U61" s="37"/>
      <c r="V61" s="34"/>
      <c r="W61" s="35"/>
      <c r="X61" s="36">
        <f>VLOOKUP(W61,$AG$7:$AH$37,2,)</f>
        <v>0</v>
      </c>
      <c r="Y61" s="37"/>
      <c r="Z61" s="34"/>
      <c r="AA61" s="35"/>
      <c r="AB61" s="36">
        <f>VLOOKUP(AA61,$AG$7:$AH$37,2,)</f>
        <v>0</v>
      </c>
      <c r="AC61" s="42"/>
      <c r="AD61" s="34"/>
      <c r="AE61" s="35"/>
      <c r="AF61" s="38">
        <f>VLOOKUP(AE61,$AJ$7:$AK$37,2,)</f>
        <v>0</v>
      </c>
    </row>
    <row r="62" spans="1:32" ht="12" customHeight="1">
      <c r="A62" s="39">
        <v>57</v>
      </c>
      <c r="B62" s="29"/>
      <c r="C62" s="30"/>
      <c r="D62" s="30"/>
      <c r="E62" s="30"/>
      <c r="F62" s="40"/>
      <c r="G62" s="31"/>
      <c r="H62" s="32">
        <f>J62+K62+I62</f>
        <v>0</v>
      </c>
      <c r="I62" s="33">
        <f>SUM(P62,T62,X62,AB62,AF62)-L62</f>
        <v>0</v>
      </c>
      <c r="J62" s="33">
        <f>SUM(P62+T62+X62+AB62+AF62)-L62</f>
        <v>0</v>
      </c>
      <c r="K62" s="77">
        <v>0</v>
      </c>
      <c r="L62" s="41"/>
      <c r="M62" s="79"/>
      <c r="N62" s="34"/>
      <c r="O62" s="35"/>
      <c r="P62" s="36">
        <f>VLOOKUP(O62,$AG$7:$AH$37,2,)</f>
        <v>0</v>
      </c>
      <c r="Q62" s="37"/>
      <c r="R62" s="34"/>
      <c r="S62" s="35"/>
      <c r="T62" s="36">
        <f>VLOOKUP(S62,$AG$7:$AH$37,2,)</f>
        <v>0</v>
      </c>
      <c r="U62" s="37"/>
      <c r="V62" s="34"/>
      <c r="W62" s="35"/>
      <c r="X62" s="36">
        <f>VLOOKUP(W62,$AG$7:$AH$37,2,)</f>
        <v>0</v>
      </c>
      <c r="Y62" s="37"/>
      <c r="Z62" s="34"/>
      <c r="AA62" s="35"/>
      <c r="AB62" s="36">
        <f>VLOOKUP(AA62,$AG$7:$AH$37,2,)</f>
        <v>0</v>
      </c>
      <c r="AC62" s="42"/>
      <c r="AD62" s="34"/>
      <c r="AE62" s="35"/>
      <c r="AF62" s="38">
        <f>VLOOKUP(AE62,$AJ$7:$AK$37,2,)</f>
        <v>0</v>
      </c>
    </row>
    <row r="63" spans="1:32" ht="12" customHeight="1">
      <c r="A63" s="39">
        <v>58</v>
      </c>
      <c r="B63" s="29"/>
      <c r="C63" s="30"/>
      <c r="D63" s="30"/>
      <c r="E63" s="30"/>
      <c r="F63" s="40"/>
      <c r="G63" s="31"/>
      <c r="H63" s="32">
        <f>J63+K63+I63</f>
        <v>0</v>
      </c>
      <c r="I63" s="33">
        <f>SUM(P63,T63,X63,AB63,AF63)-L63</f>
        <v>0</v>
      </c>
      <c r="J63" s="33">
        <f>SUM(P63+T63+X63+AB63+AF63)-L63</f>
        <v>0</v>
      </c>
      <c r="K63" s="77">
        <v>0</v>
      </c>
      <c r="L63" s="41"/>
      <c r="M63" s="79"/>
      <c r="N63" s="34"/>
      <c r="O63" s="35"/>
      <c r="P63" s="36">
        <f>VLOOKUP(O63,$AG$7:$AH$37,2,)</f>
        <v>0</v>
      </c>
      <c r="Q63" s="37"/>
      <c r="R63" s="34"/>
      <c r="S63" s="35"/>
      <c r="T63" s="36">
        <f>VLOOKUP(S63,$AG$7:$AH$37,2,)</f>
        <v>0</v>
      </c>
      <c r="U63" s="37"/>
      <c r="V63" s="34"/>
      <c r="W63" s="35"/>
      <c r="X63" s="36">
        <f>VLOOKUP(W63,$AG$7:$AH$37,2,)</f>
        <v>0</v>
      </c>
      <c r="Y63" s="37"/>
      <c r="Z63" s="34"/>
      <c r="AA63" s="35"/>
      <c r="AB63" s="36">
        <f>VLOOKUP(AA63,$AG$7:$AH$37,2,)</f>
        <v>0</v>
      </c>
      <c r="AC63" s="42"/>
      <c r="AD63" s="34"/>
      <c r="AE63" s="35"/>
      <c r="AF63" s="38">
        <f>VLOOKUP(AE63,$AJ$7:$AK$37,2,)</f>
        <v>0</v>
      </c>
    </row>
    <row r="64" spans="1:32" ht="12" customHeight="1">
      <c r="A64" s="39">
        <v>59</v>
      </c>
      <c r="B64" s="29"/>
      <c r="C64" s="30"/>
      <c r="D64" s="30"/>
      <c r="E64" s="30"/>
      <c r="F64" s="40"/>
      <c r="G64" s="31"/>
      <c r="H64" s="32">
        <f>J64+K64+I64</f>
        <v>0</v>
      </c>
      <c r="I64" s="33">
        <f>SUM(P64,T64,X64,AB64,AF64)-L64</f>
        <v>0</v>
      </c>
      <c r="J64" s="33">
        <f>SUM(P64+T64+X64+AB64+AF64)-L64</f>
        <v>0</v>
      </c>
      <c r="K64" s="77">
        <v>0</v>
      </c>
      <c r="L64" s="41"/>
      <c r="M64" s="79"/>
      <c r="N64" s="34"/>
      <c r="O64" s="35"/>
      <c r="P64" s="36">
        <f>VLOOKUP(O64,$AG$7:$AH$37,2,)</f>
        <v>0</v>
      </c>
      <c r="Q64" s="37"/>
      <c r="R64" s="34"/>
      <c r="S64" s="35"/>
      <c r="T64" s="36">
        <f>VLOOKUP(S64,$AG$7:$AH$37,2,)</f>
        <v>0</v>
      </c>
      <c r="U64" s="37"/>
      <c r="V64" s="34"/>
      <c r="W64" s="35"/>
      <c r="X64" s="36">
        <f>VLOOKUP(W64,$AG$7:$AH$37,2,)</f>
        <v>0</v>
      </c>
      <c r="Y64" s="37"/>
      <c r="Z64" s="34"/>
      <c r="AA64" s="35"/>
      <c r="AB64" s="36">
        <f>VLOOKUP(AA64,$AG$7:$AH$37,2,)</f>
        <v>0</v>
      </c>
      <c r="AC64" s="42"/>
      <c r="AD64" s="34"/>
      <c r="AE64" s="35"/>
      <c r="AF64" s="38">
        <f>VLOOKUP(AE64,$AJ$7:$AK$37,2,)</f>
        <v>0</v>
      </c>
    </row>
    <row r="65" spans="1:32" ht="12" customHeight="1" thickBot="1">
      <c r="A65" s="39">
        <v>60</v>
      </c>
      <c r="B65" s="44"/>
      <c r="C65" s="40"/>
      <c r="D65" s="40"/>
      <c r="E65" s="40"/>
      <c r="F65" s="40"/>
      <c r="G65" s="45"/>
      <c r="H65" s="32">
        <f>J65+K65+I65</f>
        <v>0</v>
      </c>
      <c r="I65" s="33">
        <f>SUM(P65,T65,X65,AB65,AF65)-L65</f>
        <v>0</v>
      </c>
      <c r="J65" s="47">
        <f>SUM(P65+T65+X65+AB65+AF65)-L65</f>
        <v>0</v>
      </c>
      <c r="K65" s="83">
        <v>0</v>
      </c>
      <c r="L65" s="48"/>
      <c r="M65" s="84"/>
      <c r="N65" s="49"/>
      <c r="O65" s="50"/>
      <c r="P65" s="51">
        <f>VLOOKUP(O65,$AG$7:$AH$37,2,)</f>
        <v>0</v>
      </c>
      <c r="Q65" s="52"/>
      <c r="R65" s="49"/>
      <c r="S65" s="50"/>
      <c r="T65" s="51">
        <f>VLOOKUP(S65,$AG$7:$AH$37,2,)</f>
        <v>0</v>
      </c>
      <c r="U65" s="52"/>
      <c r="V65" s="49"/>
      <c r="W65" s="50"/>
      <c r="X65" s="51">
        <f>VLOOKUP(W65,$AG$7:$AH$37,2,)</f>
        <v>0</v>
      </c>
      <c r="Y65" s="52"/>
      <c r="Z65" s="49"/>
      <c r="AA65" s="50"/>
      <c r="AB65" s="51">
        <f>VLOOKUP(AA65,$AG$7:$AH$37,2,)</f>
        <v>0</v>
      </c>
      <c r="AC65" s="52"/>
      <c r="AD65" s="49"/>
      <c r="AE65" s="50"/>
      <c r="AF65" s="53">
        <f>VLOOKUP(AE65,$AJ$7:$AK$37,2,)</f>
        <v>0</v>
      </c>
    </row>
  </sheetData>
  <sheetProtection selectLockedCells="1"/>
  <autoFilter ref="C5:AF65">
    <filterColumn colId="6"/>
    <filterColumn colId="8"/>
    <filterColumn colId="10"/>
    <filterColumn colId="13"/>
  </autoFilter>
  <sortState ref="B6:AF65">
    <sortCondition descending="1" ref="H6:H65"/>
  </sortState>
  <mergeCells count="18">
    <mergeCell ref="Z3:AC3"/>
    <mergeCell ref="AD3:AF3"/>
    <mergeCell ref="C3:C4"/>
    <mergeCell ref="D3:D4"/>
    <mergeCell ref="E3:E4"/>
    <mergeCell ref="F3:F4"/>
    <mergeCell ref="G3:G4"/>
    <mergeCell ref="H3:H4"/>
    <mergeCell ref="J1:AF1"/>
    <mergeCell ref="J2:L3"/>
    <mergeCell ref="N2:Q2"/>
    <mergeCell ref="R2:U2"/>
    <mergeCell ref="V2:Y2"/>
    <mergeCell ref="Z2:AC2"/>
    <mergeCell ref="AD2:AF2"/>
    <mergeCell ref="N3:Q3"/>
    <mergeCell ref="R3:U3"/>
    <mergeCell ref="V3:Y3"/>
  </mergeCells>
  <conditionalFormatting sqref="C6:C65">
    <cfRule type="beginsWith" dxfId="19" priority="10" operator="beginsWith" text="L">
      <formula>LEFT(C6,1)="L"</formula>
    </cfRule>
  </conditionalFormatting>
  <conditionalFormatting sqref="D6:D65">
    <cfRule type="beginsWith" dxfId="18" priority="9" operator="beginsWith" text="h">
      <formula>LEFT(D6,1)="h"</formula>
    </cfRule>
  </conditionalFormatting>
  <conditionalFormatting sqref="E6:E65">
    <cfRule type="beginsWith" dxfId="17" priority="8" operator="beginsWith" text="r">
      <formula>LEFT(E6,1)="r"</formula>
    </cfRule>
  </conditionalFormatting>
  <conditionalFormatting sqref="F6:F65">
    <cfRule type="beginsWith" dxfId="16" priority="7" operator="beginsWith" text="l">
      <formula>LEFT(F6,1)="l"</formula>
    </cfRule>
  </conditionalFormatting>
  <conditionalFormatting sqref="G6:G65">
    <cfRule type="beginsWith" dxfId="15" priority="6" operator="beginsWith" text="m">
      <formula>LEFT(G6,1)="m"</formula>
    </cfRule>
  </conditionalFormatting>
  <conditionalFormatting sqref="C6:C22">
    <cfRule type="beginsWith" dxfId="14" priority="5" operator="beginsWith" text="L">
      <formula>LEFT(C6,1)="L"</formula>
    </cfRule>
  </conditionalFormatting>
  <conditionalFormatting sqref="D6:D22">
    <cfRule type="beginsWith" dxfId="13" priority="4" operator="beginsWith" text="h">
      <formula>LEFT(D6,1)="h"</formula>
    </cfRule>
  </conditionalFormatting>
  <conditionalFormatting sqref="E6:E22">
    <cfRule type="beginsWith" dxfId="12" priority="3" operator="beginsWith" text="r">
      <formula>LEFT(E6,1)="r"</formula>
    </cfRule>
  </conditionalFormatting>
  <conditionalFormatting sqref="F6:F22">
    <cfRule type="beginsWith" dxfId="11" priority="2" operator="beginsWith" text="l">
      <formula>LEFT(F6,1)="l"</formula>
    </cfRule>
  </conditionalFormatting>
  <conditionalFormatting sqref="G6:G22">
    <cfRule type="beginsWith" dxfId="10" priority="1" operator="beginsWith" text="m">
      <formula>LEFT(G6,1)="m"</formula>
    </cfRule>
  </conditionalFormatting>
  <pageMargins left="0.7" right="0.7" top="0.67934782608695654" bottom="0.75" header="0.3" footer="0.3"/>
  <pageSetup paperSize="9" orientation="landscape" r:id="rId1"/>
  <headerFooter>
    <oddHeader>&amp;L&amp;"-,Bold"&amp;14 &amp;K0020602018&amp;K01+000 PKC&amp;R&amp;"-,Bold"&amp;K002060www.pembrokeshirekarting.co.uk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AJ65"/>
  <sheetViews>
    <sheetView zoomScale="150" zoomScaleNormal="150" zoomScalePage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0" defaultRowHeight="15" customHeight="1" zeroHeight="1"/>
  <cols>
    <col min="1" max="1" width="2.85546875" style="54" customWidth="1"/>
    <col min="2" max="2" width="12.28515625" style="54" customWidth="1"/>
    <col min="3" max="7" width="4.5703125" style="54" customWidth="1"/>
    <col min="8" max="8" width="8.5703125" style="54" customWidth="1"/>
    <col min="9" max="31" width="4.5703125" style="54" customWidth="1"/>
    <col min="32" max="16384" width="9.140625" style="2" hidden="1"/>
  </cols>
  <sheetData>
    <row r="1" spans="1:36" ht="18" customHeight="1" thickBot="1">
      <c r="A1" s="70" t="s">
        <v>46</v>
      </c>
      <c r="B1" s="71"/>
      <c r="C1" s="1"/>
      <c r="D1" s="1"/>
      <c r="E1" s="1"/>
      <c r="F1" s="1"/>
      <c r="G1" s="1"/>
      <c r="H1" s="1"/>
      <c r="I1" s="92" t="s">
        <v>1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4"/>
    </row>
    <row r="2" spans="1:36" ht="15" customHeight="1" thickBot="1">
      <c r="A2" s="3"/>
      <c r="B2" s="4"/>
      <c r="C2" s="5"/>
      <c r="D2" s="5"/>
      <c r="E2" s="5"/>
      <c r="F2" s="5"/>
      <c r="G2" s="5"/>
      <c r="H2" s="5"/>
      <c r="I2" s="95" t="s">
        <v>2</v>
      </c>
      <c r="J2" s="96"/>
      <c r="K2" s="97"/>
      <c r="L2" s="72"/>
      <c r="M2" s="100" t="s">
        <v>3</v>
      </c>
      <c r="N2" s="101"/>
      <c r="O2" s="102"/>
      <c r="P2" s="103"/>
      <c r="Q2" s="104" t="s">
        <v>4</v>
      </c>
      <c r="R2" s="105"/>
      <c r="S2" s="105"/>
      <c r="T2" s="106"/>
      <c r="U2" s="107" t="s">
        <v>5</v>
      </c>
      <c r="V2" s="108"/>
      <c r="W2" s="108"/>
      <c r="X2" s="109"/>
      <c r="Y2" s="107" t="s">
        <v>6</v>
      </c>
      <c r="Z2" s="108"/>
      <c r="AA2" s="108"/>
      <c r="AB2" s="109"/>
      <c r="AC2" s="107" t="s">
        <v>7</v>
      </c>
      <c r="AD2" s="108"/>
      <c r="AE2" s="109"/>
    </row>
    <row r="3" spans="1:36" ht="15" customHeight="1">
      <c r="A3" s="6"/>
      <c r="B3" s="7"/>
      <c r="C3" s="120" t="s">
        <v>8</v>
      </c>
      <c r="D3" s="122" t="s">
        <v>9</v>
      </c>
      <c r="E3" s="124" t="s">
        <v>10</v>
      </c>
      <c r="F3" s="126" t="s">
        <v>11</v>
      </c>
      <c r="G3" s="128" t="s">
        <v>12</v>
      </c>
      <c r="H3" s="130" t="s">
        <v>13</v>
      </c>
      <c r="I3" s="132"/>
      <c r="J3" s="98"/>
      <c r="K3" s="99"/>
      <c r="L3" s="72"/>
      <c r="M3" s="110" t="s">
        <v>15</v>
      </c>
      <c r="N3" s="111"/>
      <c r="O3" s="112"/>
      <c r="P3" s="113"/>
      <c r="Q3" s="114" t="s">
        <v>15</v>
      </c>
      <c r="R3" s="115"/>
      <c r="S3" s="115"/>
      <c r="T3" s="116"/>
      <c r="U3" s="117" t="s">
        <v>15</v>
      </c>
      <c r="V3" s="118"/>
      <c r="W3" s="118"/>
      <c r="X3" s="119"/>
      <c r="Y3" s="117" t="s">
        <v>15</v>
      </c>
      <c r="Z3" s="118"/>
      <c r="AA3" s="118"/>
      <c r="AB3" s="119"/>
      <c r="AC3" s="117" t="s">
        <v>16</v>
      </c>
      <c r="AD3" s="118"/>
      <c r="AE3" s="119"/>
    </row>
    <row r="4" spans="1:36" ht="42.75" customHeight="1">
      <c r="A4" s="8"/>
      <c r="B4" s="9"/>
      <c r="C4" s="121"/>
      <c r="D4" s="123"/>
      <c r="E4" s="125"/>
      <c r="F4" s="127"/>
      <c r="G4" s="129"/>
      <c r="H4" s="131"/>
      <c r="I4" s="10" t="s">
        <v>47</v>
      </c>
      <c r="J4" s="73" t="s">
        <v>48</v>
      </c>
      <c r="K4" s="11" t="s">
        <v>49</v>
      </c>
      <c r="L4" s="74" t="s">
        <v>50</v>
      </c>
      <c r="M4" s="12" t="s">
        <v>19</v>
      </c>
      <c r="N4" s="13" t="s">
        <v>20</v>
      </c>
      <c r="O4" s="14" t="s">
        <v>21</v>
      </c>
      <c r="P4" s="15" t="s">
        <v>22</v>
      </c>
      <c r="Q4" s="12" t="s">
        <v>19</v>
      </c>
      <c r="R4" s="13" t="s">
        <v>20</v>
      </c>
      <c r="S4" s="14" t="s">
        <v>21</v>
      </c>
      <c r="T4" s="15" t="s">
        <v>22</v>
      </c>
      <c r="U4" s="12" t="s">
        <v>19</v>
      </c>
      <c r="V4" s="13" t="s">
        <v>20</v>
      </c>
      <c r="W4" s="14" t="s">
        <v>21</v>
      </c>
      <c r="X4" s="15" t="s">
        <v>22</v>
      </c>
      <c r="Y4" s="12" t="s">
        <v>19</v>
      </c>
      <c r="Z4" s="13" t="s">
        <v>20</v>
      </c>
      <c r="AA4" s="14" t="s">
        <v>21</v>
      </c>
      <c r="AB4" s="15" t="s">
        <v>22</v>
      </c>
      <c r="AC4" s="12" t="s">
        <v>19</v>
      </c>
      <c r="AD4" s="13" t="s">
        <v>20</v>
      </c>
      <c r="AE4" s="16" t="s">
        <v>21</v>
      </c>
    </row>
    <row r="5" spans="1:36" ht="6" customHeight="1" thickBot="1">
      <c r="A5" s="17"/>
      <c r="B5" s="18"/>
      <c r="C5" s="19"/>
      <c r="D5" s="19"/>
      <c r="E5" s="19"/>
      <c r="F5" s="19"/>
      <c r="G5" s="19"/>
      <c r="H5" s="20"/>
      <c r="I5" s="21"/>
      <c r="J5" s="75"/>
      <c r="K5" s="22"/>
      <c r="L5" s="76"/>
      <c r="M5" s="23"/>
      <c r="N5" s="24"/>
      <c r="O5" s="25"/>
      <c r="P5" s="26"/>
      <c r="Q5" s="23"/>
      <c r="R5" s="24"/>
      <c r="S5" s="25"/>
      <c r="T5" s="26"/>
      <c r="U5" s="23"/>
      <c r="V5" s="24"/>
      <c r="W5" s="25"/>
      <c r="X5" s="26"/>
      <c r="Y5" s="23"/>
      <c r="Z5" s="24"/>
      <c r="AA5" s="25"/>
      <c r="AB5" s="26"/>
      <c r="AC5" s="23"/>
      <c r="AD5" s="24"/>
      <c r="AE5" s="27"/>
    </row>
    <row r="6" spans="1:36" ht="12" customHeight="1">
      <c r="A6" s="28">
        <v>1</v>
      </c>
      <c r="B6" s="29" t="s">
        <v>23</v>
      </c>
      <c r="C6" s="30" t="s">
        <v>24</v>
      </c>
      <c r="D6" s="30"/>
      <c r="E6" s="30" t="s">
        <v>25</v>
      </c>
      <c r="F6" s="30"/>
      <c r="G6" s="31" t="s">
        <v>32</v>
      </c>
      <c r="H6" s="32">
        <f t="shared" ref="H6:H26" si="0">I6+J6</f>
        <v>324</v>
      </c>
      <c r="I6" s="33">
        <f t="shared" ref="I6:I26" si="1">SUM(O6+S6+W6+AA6+AE6)-K6</f>
        <v>180</v>
      </c>
      <c r="J6" s="77">
        <v>144</v>
      </c>
      <c r="K6" s="78"/>
      <c r="L6" s="79">
        <v>20.96</v>
      </c>
      <c r="M6" s="34">
        <v>2</v>
      </c>
      <c r="N6" s="35">
        <v>1</v>
      </c>
      <c r="O6" s="36">
        <f t="shared" ref="O6:O26" si="2">VLOOKUP(N6,$AF$7:$AG$37,2,)</f>
        <v>30</v>
      </c>
      <c r="P6" s="37">
        <v>21.48</v>
      </c>
      <c r="Q6" s="34">
        <v>1</v>
      </c>
      <c r="R6" s="35">
        <v>1</v>
      </c>
      <c r="S6" s="36">
        <f t="shared" ref="S6:S26" si="3">VLOOKUP(R6,$AF$7:$AG$37,2,)</f>
        <v>30</v>
      </c>
      <c r="T6" s="37">
        <v>21.29</v>
      </c>
      <c r="U6" s="34">
        <v>1</v>
      </c>
      <c r="V6" s="35">
        <v>1</v>
      </c>
      <c r="W6" s="36">
        <f t="shared" ref="W6:W26" si="4">VLOOKUP(V6,$AF$7:$AG$37,2,)</f>
        <v>30</v>
      </c>
      <c r="X6" s="37">
        <v>21.17</v>
      </c>
      <c r="Y6" s="34">
        <v>1</v>
      </c>
      <c r="Z6" s="35">
        <v>1</v>
      </c>
      <c r="AA6" s="36">
        <f t="shared" ref="AA6:AA26" si="5">VLOOKUP(Z6,$AF$7:$AG$37,2,)</f>
        <v>30</v>
      </c>
      <c r="AB6" s="37">
        <v>21.05</v>
      </c>
      <c r="AC6" s="34">
        <v>1</v>
      </c>
      <c r="AD6" s="35">
        <v>1</v>
      </c>
      <c r="AE6" s="38">
        <f t="shared" ref="AE6:AE26" si="6">VLOOKUP(AD6,$AI$7:$AJ$37,2,)</f>
        <v>60</v>
      </c>
      <c r="AF6" s="2" t="s">
        <v>26</v>
      </c>
      <c r="AI6" s="2" t="s">
        <v>27</v>
      </c>
    </row>
    <row r="7" spans="1:36" ht="12" customHeight="1">
      <c r="A7" s="39">
        <v>2</v>
      </c>
      <c r="B7" s="29" t="s">
        <v>37</v>
      </c>
      <c r="C7" s="30"/>
      <c r="D7" s="30" t="s">
        <v>38</v>
      </c>
      <c r="E7" s="30"/>
      <c r="F7" s="40"/>
      <c r="G7" s="31"/>
      <c r="H7" s="32">
        <f t="shared" si="0"/>
        <v>321</v>
      </c>
      <c r="I7" s="33">
        <f t="shared" si="1"/>
        <v>174</v>
      </c>
      <c r="J7" s="77">
        <v>147</v>
      </c>
      <c r="K7" s="41"/>
      <c r="L7" s="79">
        <v>21.28</v>
      </c>
      <c r="M7" s="34">
        <v>2</v>
      </c>
      <c r="N7" s="35">
        <v>2</v>
      </c>
      <c r="O7" s="36">
        <f t="shared" si="2"/>
        <v>29</v>
      </c>
      <c r="P7" s="37">
        <v>21.74</v>
      </c>
      <c r="Q7" s="34">
        <v>2</v>
      </c>
      <c r="R7" s="35">
        <v>2</v>
      </c>
      <c r="S7" s="36">
        <f t="shared" si="3"/>
        <v>29</v>
      </c>
      <c r="T7" s="37">
        <v>21.65</v>
      </c>
      <c r="U7" s="34">
        <v>2</v>
      </c>
      <c r="V7" s="35">
        <v>2</v>
      </c>
      <c r="W7" s="36">
        <f t="shared" si="4"/>
        <v>29</v>
      </c>
      <c r="X7" s="37">
        <v>21.5</v>
      </c>
      <c r="Y7" s="34">
        <v>2</v>
      </c>
      <c r="Z7" s="35">
        <v>2</v>
      </c>
      <c r="AA7" s="36">
        <f t="shared" si="5"/>
        <v>29</v>
      </c>
      <c r="AB7" s="42">
        <v>21.37</v>
      </c>
      <c r="AC7" s="34">
        <v>2</v>
      </c>
      <c r="AD7" s="35">
        <v>2</v>
      </c>
      <c r="AE7" s="38">
        <f t="shared" si="6"/>
        <v>58</v>
      </c>
      <c r="AF7" s="2">
        <v>1</v>
      </c>
      <c r="AG7" s="2">
        <v>30</v>
      </c>
      <c r="AI7" s="2">
        <v>1</v>
      </c>
      <c r="AJ7" s="43">
        <v>60</v>
      </c>
    </row>
    <row r="8" spans="1:36" ht="12" customHeight="1">
      <c r="A8" s="39">
        <v>3</v>
      </c>
      <c r="B8" s="29" t="s">
        <v>29</v>
      </c>
      <c r="C8" s="30" t="s">
        <v>24</v>
      </c>
      <c r="D8" s="30"/>
      <c r="E8" s="30" t="s">
        <v>25</v>
      </c>
      <c r="F8" s="40"/>
      <c r="G8" s="31"/>
      <c r="H8" s="32">
        <f t="shared" si="0"/>
        <v>313</v>
      </c>
      <c r="I8" s="33">
        <f t="shared" si="1"/>
        <v>174</v>
      </c>
      <c r="J8" s="77">
        <v>139</v>
      </c>
      <c r="K8" s="41"/>
      <c r="L8" s="79">
        <v>21.07</v>
      </c>
      <c r="M8" s="34">
        <v>3</v>
      </c>
      <c r="N8" s="35">
        <v>2</v>
      </c>
      <c r="O8" s="36">
        <f t="shared" si="2"/>
        <v>29</v>
      </c>
      <c r="P8" s="37">
        <v>21.64</v>
      </c>
      <c r="Q8" s="34">
        <v>2</v>
      </c>
      <c r="R8" s="35">
        <v>2</v>
      </c>
      <c r="S8" s="36">
        <f t="shared" si="3"/>
        <v>29</v>
      </c>
      <c r="T8" s="37">
        <v>21.55</v>
      </c>
      <c r="U8" s="34">
        <v>2</v>
      </c>
      <c r="V8" s="35">
        <v>2</v>
      </c>
      <c r="W8" s="36">
        <f t="shared" si="4"/>
        <v>29</v>
      </c>
      <c r="X8" s="37">
        <v>21.36</v>
      </c>
      <c r="Y8" s="34">
        <v>2</v>
      </c>
      <c r="Z8" s="35">
        <v>2</v>
      </c>
      <c r="AA8" s="36">
        <f t="shared" si="5"/>
        <v>29</v>
      </c>
      <c r="AB8" s="42">
        <v>21.39</v>
      </c>
      <c r="AC8" s="34">
        <v>2</v>
      </c>
      <c r="AD8" s="35">
        <v>2</v>
      </c>
      <c r="AE8" s="38">
        <f t="shared" si="6"/>
        <v>58</v>
      </c>
      <c r="AF8" s="2">
        <v>2</v>
      </c>
      <c r="AG8" s="2">
        <v>29</v>
      </c>
      <c r="AI8" s="2">
        <v>2</v>
      </c>
      <c r="AJ8" s="43">
        <v>58</v>
      </c>
    </row>
    <row r="9" spans="1:36" ht="12" customHeight="1">
      <c r="A9" s="39">
        <v>4</v>
      </c>
      <c r="B9" s="29" t="s">
        <v>41</v>
      </c>
      <c r="C9" s="30"/>
      <c r="D9" s="30" t="s">
        <v>38</v>
      </c>
      <c r="E9" s="30" t="s">
        <v>25</v>
      </c>
      <c r="F9" s="40"/>
      <c r="G9" s="31"/>
      <c r="H9" s="32">
        <f t="shared" si="0"/>
        <v>298</v>
      </c>
      <c r="I9" s="33">
        <f t="shared" si="1"/>
        <v>160</v>
      </c>
      <c r="J9" s="77">
        <v>138</v>
      </c>
      <c r="K9" s="41"/>
      <c r="L9" s="79">
        <v>21.48</v>
      </c>
      <c r="M9" s="34">
        <v>6</v>
      </c>
      <c r="N9" s="35">
        <v>5</v>
      </c>
      <c r="O9" s="36">
        <f t="shared" si="2"/>
        <v>26</v>
      </c>
      <c r="P9" s="37">
        <v>22.15</v>
      </c>
      <c r="Q9" s="34">
        <v>5</v>
      </c>
      <c r="R9" s="35">
        <v>5</v>
      </c>
      <c r="S9" s="36">
        <f t="shared" si="3"/>
        <v>26</v>
      </c>
      <c r="T9" s="37">
        <v>22.25</v>
      </c>
      <c r="U9" s="34">
        <v>6</v>
      </c>
      <c r="V9" s="35">
        <v>4</v>
      </c>
      <c r="W9" s="36">
        <f t="shared" si="4"/>
        <v>27</v>
      </c>
      <c r="X9" s="37">
        <v>21.71</v>
      </c>
      <c r="Y9" s="34">
        <v>5</v>
      </c>
      <c r="Z9" s="35">
        <v>4</v>
      </c>
      <c r="AA9" s="36">
        <f t="shared" si="5"/>
        <v>27</v>
      </c>
      <c r="AB9" s="42">
        <v>21.84</v>
      </c>
      <c r="AC9" s="34">
        <v>5</v>
      </c>
      <c r="AD9" s="35">
        <v>4</v>
      </c>
      <c r="AE9" s="38">
        <f t="shared" si="6"/>
        <v>54</v>
      </c>
      <c r="AF9" s="2">
        <v>3</v>
      </c>
      <c r="AG9" s="2">
        <v>28</v>
      </c>
      <c r="AI9" s="2">
        <v>3</v>
      </c>
      <c r="AJ9" s="43">
        <v>56</v>
      </c>
    </row>
    <row r="10" spans="1:36" ht="12" customHeight="1">
      <c r="A10" s="39">
        <v>5</v>
      </c>
      <c r="B10" s="29" t="s">
        <v>42</v>
      </c>
      <c r="C10" s="30"/>
      <c r="D10" s="30" t="s">
        <v>38</v>
      </c>
      <c r="E10" s="30"/>
      <c r="F10" s="40"/>
      <c r="G10" s="31" t="s">
        <v>32</v>
      </c>
      <c r="H10" s="32">
        <f t="shared" si="0"/>
        <v>296</v>
      </c>
      <c r="I10" s="33">
        <f t="shared" si="1"/>
        <v>164</v>
      </c>
      <c r="J10" s="77">
        <v>132</v>
      </c>
      <c r="K10" s="41"/>
      <c r="L10" s="79">
        <v>21.25</v>
      </c>
      <c r="M10" s="34">
        <v>1</v>
      </c>
      <c r="N10" s="35">
        <v>1</v>
      </c>
      <c r="O10" s="36">
        <f t="shared" si="2"/>
        <v>30</v>
      </c>
      <c r="P10" s="37">
        <v>21.75</v>
      </c>
      <c r="Q10" s="34">
        <v>3</v>
      </c>
      <c r="R10" s="35">
        <v>3</v>
      </c>
      <c r="S10" s="36">
        <f t="shared" si="3"/>
        <v>28</v>
      </c>
      <c r="T10" s="37">
        <v>21.99</v>
      </c>
      <c r="U10" s="34">
        <v>5</v>
      </c>
      <c r="V10" s="35">
        <v>5</v>
      </c>
      <c r="W10" s="36">
        <f t="shared" si="4"/>
        <v>26</v>
      </c>
      <c r="X10" s="37">
        <v>21.68</v>
      </c>
      <c r="Y10" s="34">
        <v>4</v>
      </c>
      <c r="Z10" s="35">
        <v>7</v>
      </c>
      <c r="AA10" s="36">
        <f t="shared" si="5"/>
        <v>24</v>
      </c>
      <c r="AB10" s="42">
        <v>22.35</v>
      </c>
      <c r="AC10" s="34">
        <v>4</v>
      </c>
      <c r="AD10" s="35">
        <v>3</v>
      </c>
      <c r="AE10" s="38">
        <f t="shared" si="6"/>
        <v>56</v>
      </c>
      <c r="AF10" s="2">
        <v>4</v>
      </c>
      <c r="AG10" s="2">
        <v>27</v>
      </c>
      <c r="AI10" s="2">
        <v>4</v>
      </c>
      <c r="AJ10" s="43">
        <v>54</v>
      </c>
    </row>
    <row r="11" spans="1:36" ht="12" customHeight="1">
      <c r="A11" s="39">
        <v>6</v>
      </c>
      <c r="B11" s="29" t="s">
        <v>31</v>
      </c>
      <c r="C11" s="30" t="s">
        <v>24</v>
      </c>
      <c r="D11" s="30"/>
      <c r="E11" s="30"/>
      <c r="F11" s="40"/>
      <c r="G11" s="31" t="s">
        <v>32</v>
      </c>
      <c r="H11" s="32">
        <f t="shared" si="0"/>
        <v>293</v>
      </c>
      <c r="I11" s="33">
        <f t="shared" si="1"/>
        <v>161</v>
      </c>
      <c r="J11" s="77">
        <v>132</v>
      </c>
      <c r="K11" s="41"/>
      <c r="L11" s="79">
        <v>21.46</v>
      </c>
      <c r="M11" s="34">
        <v>8</v>
      </c>
      <c r="N11" s="35">
        <v>4</v>
      </c>
      <c r="O11" s="36">
        <f t="shared" si="2"/>
        <v>27</v>
      </c>
      <c r="P11" s="37">
        <v>21.91</v>
      </c>
      <c r="Q11" s="34">
        <v>3</v>
      </c>
      <c r="R11" s="35">
        <v>3</v>
      </c>
      <c r="S11" s="36">
        <f t="shared" si="3"/>
        <v>28</v>
      </c>
      <c r="T11" s="37">
        <v>21.72</v>
      </c>
      <c r="U11" s="34">
        <v>4</v>
      </c>
      <c r="V11" s="35">
        <v>4</v>
      </c>
      <c r="W11" s="36">
        <f t="shared" si="4"/>
        <v>27</v>
      </c>
      <c r="X11" s="37">
        <v>21.86</v>
      </c>
      <c r="Y11" s="34">
        <v>5</v>
      </c>
      <c r="Z11" s="35">
        <v>4</v>
      </c>
      <c r="AA11" s="36">
        <f t="shared" si="5"/>
        <v>27</v>
      </c>
      <c r="AB11" s="42">
        <v>21.67</v>
      </c>
      <c r="AC11" s="34">
        <v>3</v>
      </c>
      <c r="AD11" s="35">
        <v>5</v>
      </c>
      <c r="AE11" s="38">
        <f t="shared" si="6"/>
        <v>52</v>
      </c>
      <c r="AF11" s="2">
        <v>5</v>
      </c>
      <c r="AG11" s="2">
        <v>26</v>
      </c>
      <c r="AI11" s="2">
        <v>5</v>
      </c>
      <c r="AJ11" s="43">
        <v>52</v>
      </c>
    </row>
    <row r="12" spans="1:36" ht="12" customHeight="1">
      <c r="A12" s="39">
        <v>7</v>
      </c>
      <c r="B12" s="29" t="s">
        <v>43</v>
      </c>
      <c r="C12" s="30"/>
      <c r="D12" s="30" t="s">
        <v>38</v>
      </c>
      <c r="E12" s="30"/>
      <c r="F12" s="40"/>
      <c r="G12" s="31"/>
      <c r="H12" s="32">
        <f t="shared" si="0"/>
        <v>284</v>
      </c>
      <c r="I12" s="33">
        <f t="shared" si="1"/>
        <v>158</v>
      </c>
      <c r="J12" s="77">
        <v>126</v>
      </c>
      <c r="K12" s="41"/>
      <c r="L12" s="79">
        <v>21.46</v>
      </c>
      <c r="M12" s="34">
        <v>5</v>
      </c>
      <c r="N12" s="35">
        <v>3</v>
      </c>
      <c r="O12" s="36">
        <f t="shared" si="2"/>
        <v>28</v>
      </c>
      <c r="P12" s="37">
        <v>21.83</v>
      </c>
      <c r="Q12" s="34">
        <v>4</v>
      </c>
      <c r="R12" s="35">
        <v>4</v>
      </c>
      <c r="S12" s="36">
        <f t="shared" si="3"/>
        <v>27</v>
      </c>
      <c r="T12" s="37">
        <v>21.86</v>
      </c>
      <c r="U12" s="34">
        <v>4</v>
      </c>
      <c r="V12" s="35">
        <v>6</v>
      </c>
      <c r="W12" s="36">
        <f t="shared" si="4"/>
        <v>25</v>
      </c>
      <c r="X12" s="37">
        <v>21.82</v>
      </c>
      <c r="Y12" s="34">
        <v>6</v>
      </c>
      <c r="Z12" s="35">
        <v>3</v>
      </c>
      <c r="AA12" s="36">
        <f t="shared" si="5"/>
        <v>28</v>
      </c>
      <c r="AB12" s="42">
        <v>21.6</v>
      </c>
      <c r="AC12" s="34">
        <v>3</v>
      </c>
      <c r="AD12" s="35">
        <v>6</v>
      </c>
      <c r="AE12" s="38">
        <f t="shared" si="6"/>
        <v>50</v>
      </c>
      <c r="AF12" s="2">
        <v>6</v>
      </c>
      <c r="AG12" s="2">
        <v>25</v>
      </c>
      <c r="AI12" s="2">
        <v>6</v>
      </c>
      <c r="AJ12" s="43">
        <v>50</v>
      </c>
    </row>
    <row r="13" spans="1:36" ht="12" customHeight="1">
      <c r="A13" s="39">
        <v>8</v>
      </c>
      <c r="B13" s="29" t="s">
        <v>51</v>
      </c>
      <c r="C13" s="30" t="s">
        <v>24</v>
      </c>
      <c r="D13" s="30"/>
      <c r="E13" s="30"/>
      <c r="F13" s="40"/>
      <c r="G13" s="31"/>
      <c r="H13" s="32">
        <f t="shared" si="0"/>
        <v>279</v>
      </c>
      <c r="I13" s="33">
        <f t="shared" si="1"/>
        <v>160</v>
      </c>
      <c r="J13" s="77">
        <v>119</v>
      </c>
      <c r="K13" s="41"/>
      <c r="L13" s="79">
        <v>21.42</v>
      </c>
      <c r="M13" s="34">
        <v>6</v>
      </c>
      <c r="N13" s="35">
        <v>3</v>
      </c>
      <c r="O13" s="36">
        <f t="shared" si="2"/>
        <v>28</v>
      </c>
      <c r="P13" s="37">
        <v>22.1</v>
      </c>
      <c r="Q13" s="34">
        <v>4</v>
      </c>
      <c r="R13" s="35">
        <v>5</v>
      </c>
      <c r="S13" s="36">
        <f t="shared" si="3"/>
        <v>26</v>
      </c>
      <c r="T13" s="37">
        <v>21.64</v>
      </c>
      <c r="U13" s="34">
        <v>3</v>
      </c>
      <c r="V13" s="35">
        <v>5</v>
      </c>
      <c r="W13" s="36">
        <f t="shared" si="4"/>
        <v>26</v>
      </c>
      <c r="X13" s="37">
        <v>21.86</v>
      </c>
      <c r="Y13" s="34">
        <v>4</v>
      </c>
      <c r="Z13" s="35">
        <v>5</v>
      </c>
      <c r="AA13" s="36">
        <f t="shared" si="5"/>
        <v>26</v>
      </c>
      <c r="AB13" s="42">
        <v>21.67</v>
      </c>
      <c r="AC13" s="34">
        <v>5</v>
      </c>
      <c r="AD13" s="35">
        <v>4</v>
      </c>
      <c r="AE13" s="38">
        <f t="shared" si="6"/>
        <v>54</v>
      </c>
      <c r="AF13" s="2">
        <v>7</v>
      </c>
      <c r="AG13" s="2">
        <v>24</v>
      </c>
      <c r="AI13" s="2">
        <v>7</v>
      </c>
      <c r="AJ13" s="43">
        <v>48</v>
      </c>
    </row>
    <row r="14" spans="1:36" ht="12" customHeight="1">
      <c r="A14" s="39">
        <v>9</v>
      </c>
      <c r="B14" s="29" t="s">
        <v>53</v>
      </c>
      <c r="C14" s="30"/>
      <c r="D14" s="30" t="s">
        <v>38</v>
      </c>
      <c r="E14" s="30" t="s">
        <v>25</v>
      </c>
      <c r="F14" s="40"/>
      <c r="G14" s="31" t="s">
        <v>32</v>
      </c>
      <c r="H14" s="32">
        <f t="shared" si="0"/>
        <v>177</v>
      </c>
      <c r="I14" s="33">
        <f t="shared" si="1"/>
        <v>177</v>
      </c>
      <c r="J14" s="77">
        <v>0</v>
      </c>
      <c r="K14" s="41"/>
      <c r="L14" s="79"/>
      <c r="M14" s="34"/>
      <c r="N14" s="35">
        <v>4</v>
      </c>
      <c r="O14" s="36">
        <f t="shared" si="2"/>
        <v>27</v>
      </c>
      <c r="P14" s="37">
        <v>21.42</v>
      </c>
      <c r="Q14" s="34">
        <v>1</v>
      </c>
      <c r="R14" s="35">
        <v>1</v>
      </c>
      <c r="S14" s="36">
        <f t="shared" si="3"/>
        <v>30</v>
      </c>
      <c r="T14" s="37">
        <v>21.29</v>
      </c>
      <c r="U14" s="34">
        <v>1</v>
      </c>
      <c r="V14" s="35">
        <v>1</v>
      </c>
      <c r="W14" s="36">
        <f t="shared" si="4"/>
        <v>30</v>
      </c>
      <c r="X14" s="37">
        <v>21.14</v>
      </c>
      <c r="Y14" s="34">
        <v>1</v>
      </c>
      <c r="Z14" s="35">
        <v>1</v>
      </c>
      <c r="AA14" s="36">
        <f t="shared" si="5"/>
        <v>30</v>
      </c>
      <c r="AB14" s="42">
        <v>21.33</v>
      </c>
      <c r="AC14" s="34">
        <v>1</v>
      </c>
      <c r="AD14" s="35">
        <v>1</v>
      </c>
      <c r="AE14" s="38">
        <f t="shared" si="6"/>
        <v>60</v>
      </c>
      <c r="AF14" s="2">
        <v>8</v>
      </c>
      <c r="AG14" s="2">
        <v>23</v>
      </c>
      <c r="AI14" s="2">
        <v>8</v>
      </c>
      <c r="AJ14" s="43">
        <v>46</v>
      </c>
    </row>
    <row r="15" spans="1:36" ht="12" customHeight="1">
      <c r="A15" s="39">
        <v>10</v>
      </c>
      <c r="B15" s="29" t="s">
        <v>52</v>
      </c>
      <c r="C15" s="30" t="s">
        <v>24</v>
      </c>
      <c r="D15" s="30"/>
      <c r="E15" s="30" t="s">
        <v>25</v>
      </c>
      <c r="F15" s="40"/>
      <c r="G15" s="31"/>
      <c r="H15" s="32">
        <f t="shared" si="0"/>
        <v>165</v>
      </c>
      <c r="I15" s="33">
        <f t="shared" si="1"/>
        <v>165</v>
      </c>
      <c r="J15" s="77">
        <v>0</v>
      </c>
      <c r="K15" s="41"/>
      <c r="L15" s="79"/>
      <c r="M15" s="34"/>
      <c r="N15" s="35">
        <v>5</v>
      </c>
      <c r="O15" s="36">
        <f t="shared" si="2"/>
        <v>26</v>
      </c>
      <c r="P15" s="37">
        <v>22.35</v>
      </c>
      <c r="Q15" s="34">
        <v>5</v>
      </c>
      <c r="R15" s="35">
        <v>4</v>
      </c>
      <c r="S15" s="36">
        <f t="shared" si="3"/>
        <v>27</v>
      </c>
      <c r="T15" s="37">
        <v>22.1</v>
      </c>
      <c r="U15" s="34">
        <v>5</v>
      </c>
      <c r="V15" s="35">
        <v>3</v>
      </c>
      <c r="W15" s="36">
        <f t="shared" si="4"/>
        <v>28</v>
      </c>
      <c r="X15" s="37">
        <v>21.75</v>
      </c>
      <c r="Y15" s="34">
        <v>3</v>
      </c>
      <c r="Z15" s="35">
        <v>3</v>
      </c>
      <c r="AA15" s="36">
        <f t="shared" si="5"/>
        <v>28</v>
      </c>
      <c r="AB15" s="42">
        <v>21.96</v>
      </c>
      <c r="AC15" s="34">
        <v>4</v>
      </c>
      <c r="AD15" s="35">
        <v>3</v>
      </c>
      <c r="AE15" s="38">
        <f t="shared" si="6"/>
        <v>56</v>
      </c>
      <c r="AF15" s="2">
        <v>9</v>
      </c>
      <c r="AG15" s="2">
        <v>22</v>
      </c>
      <c r="AI15" s="2">
        <v>9</v>
      </c>
      <c r="AJ15" s="43">
        <v>44</v>
      </c>
    </row>
    <row r="16" spans="1:36" ht="12" customHeight="1">
      <c r="A16" s="39">
        <v>11</v>
      </c>
      <c r="B16" s="29" t="s">
        <v>54</v>
      </c>
      <c r="C16" s="30"/>
      <c r="D16" s="30" t="s">
        <v>38</v>
      </c>
      <c r="E16" s="30" t="s">
        <v>25</v>
      </c>
      <c r="F16" s="40"/>
      <c r="G16" s="31"/>
      <c r="H16" s="32">
        <f t="shared" si="0"/>
        <v>153</v>
      </c>
      <c r="I16" s="33">
        <f t="shared" si="1"/>
        <v>153</v>
      </c>
      <c r="J16" s="77">
        <v>0</v>
      </c>
      <c r="K16" s="41"/>
      <c r="L16" s="79"/>
      <c r="M16" s="34"/>
      <c r="N16" s="35">
        <v>7</v>
      </c>
      <c r="O16" s="36">
        <f t="shared" si="2"/>
        <v>24</v>
      </c>
      <c r="P16" s="37">
        <v>22.48</v>
      </c>
      <c r="Q16" s="34">
        <v>7</v>
      </c>
      <c r="R16" s="35">
        <v>7</v>
      </c>
      <c r="S16" s="36">
        <f t="shared" si="3"/>
        <v>24</v>
      </c>
      <c r="T16" s="37">
        <v>21.84</v>
      </c>
      <c r="U16" s="34">
        <v>3</v>
      </c>
      <c r="V16" s="35">
        <v>3</v>
      </c>
      <c r="W16" s="36">
        <f t="shared" si="4"/>
        <v>28</v>
      </c>
      <c r="X16" s="37">
        <v>22.09</v>
      </c>
      <c r="Y16" s="34">
        <v>7</v>
      </c>
      <c r="Z16" s="35">
        <v>6</v>
      </c>
      <c r="AA16" s="36">
        <f t="shared" si="5"/>
        <v>25</v>
      </c>
      <c r="AB16" s="42">
        <v>22.42</v>
      </c>
      <c r="AC16" s="34">
        <v>6</v>
      </c>
      <c r="AD16" s="35">
        <v>5</v>
      </c>
      <c r="AE16" s="38">
        <f t="shared" si="6"/>
        <v>52</v>
      </c>
      <c r="AF16" s="43">
        <v>10</v>
      </c>
      <c r="AG16" s="2">
        <v>21</v>
      </c>
      <c r="AI16" s="43">
        <v>10</v>
      </c>
      <c r="AJ16" s="43">
        <v>42</v>
      </c>
    </row>
    <row r="17" spans="1:36" ht="12" customHeight="1">
      <c r="A17" s="39">
        <v>12</v>
      </c>
      <c r="B17" s="29" t="s">
        <v>55</v>
      </c>
      <c r="C17" s="30"/>
      <c r="D17" s="30" t="s">
        <v>38</v>
      </c>
      <c r="E17" s="30" t="s">
        <v>25</v>
      </c>
      <c r="F17" s="40"/>
      <c r="G17" s="31"/>
      <c r="H17" s="32">
        <f t="shared" si="0"/>
        <v>148</v>
      </c>
      <c r="I17" s="33">
        <f t="shared" si="1"/>
        <v>148</v>
      </c>
      <c r="J17" s="77">
        <v>0</v>
      </c>
      <c r="K17" s="41"/>
      <c r="L17" s="79"/>
      <c r="M17" s="34"/>
      <c r="N17" s="35">
        <v>6</v>
      </c>
      <c r="O17" s="36">
        <f t="shared" si="2"/>
        <v>25</v>
      </c>
      <c r="P17" s="37">
        <v>22.37</v>
      </c>
      <c r="Q17" s="34">
        <v>6</v>
      </c>
      <c r="R17" s="35">
        <v>6</v>
      </c>
      <c r="S17" s="36">
        <f t="shared" si="3"/>
        <v>25</v>
      </c>
      <c r="T17" s="37">
        <v>22.25</v>
      </c>
      <c r="U17" s="34">
        <v>7</v>
      </c>
      <c r="V17" s="35">
        <v>7</v>
      </c>
      <c r="W17" s="36">
        <f t="shared" si="4"/>
        <v>24</v>
      </c>
      <c r="X17" s="37">
        <v>21.59</v>
      </c>
      <c r="Y17" s="34">
        <v>3</v>
      </c>
      <c r="Z17" s="35">
        <v>5</v>
      </c>
      <c r="AA17" s="36">
        <f t="shared" si="5"/>
        <v>26</v>
      </c>
      <c r="AB17" s="42">
        <v>22.36</v>
      </c>
      <c r="AC17" s="34">
        <v>7</v>
      </c>
      <c r="AD17" s="35">
        <v>7</v>
      </c>
      <c r="AE17" s="38">
        <f t="shared" si="6"/>
        <v>48</v>
      </c>
      <c r="AF17" s="43">
        <v>11</v>
      </c>
      <c r="AG17" s="2">
        <v>20</v>
      </c>
      <c r="AI17" s="43">
        <v>11</v>
      </c>
      <c r="AJ17" s="43">
        <v>40</v>
      </c>
    </row>
    <row r="18" spans="1:36" ht="12" customHeight="1">
      <c r="A18" s="39">
        <v>13</v>
      </c>
      <c r="B18" s="29" t="s">
        <v>39</v>
      </c>
      <c r="C18" s="80"/>
      <c r="D18" s="80" t="s">
        <v>38</v>
      </c>
      <c r="E18" s="80"/>
      <c r="F18" s="81"/>
      <c r="G18" s="82"/>
      <c r="H18" s="32">
        <f t="shared" si="0"/>
        <v>143</v>
      </c>
      <c r="I18" s="33">
        <f t="shared" si="1"/>
        <v>0</v>
      </c>
      <c r="J18" s="77">
        <v>143</v>
      </c>
      <c r="K18" s="41"/>
      <c r="L18" s="79">
        <v>21.37</v>
      </c>
      <c r="M18" s="34">
        <v>4</v>
      </c>
      <c r="N18" s="35"/>
      <c r="O18" s="36">
        <f t="shared" si="2"/>
        <v>0</v>
      </c>
      <c r="P18" s="37"/>
      <c r="Q18" s="34"/>
      <c r="R18" s="35"/>
      <c r="S18" s="36">
        <f t="shared" si="3"/>
        <v>0</v>
      </c>
      <c r="T18" s="37"/>
      <c r="U18" s="34"/>
      <c r="V18" s="35"/>
      <c r="W18" s="36">
        <f t="shared" si="4"/>
        <v>0</v>
      </c>
      <c r="X18" s="37"/>
      <c r="Y18" s="34"/>
      <c r="Z18" s="35"/>
      <c r="AA18" s="36">
        <f t="shared" si="5"/>
        <v>0</v>
      </c>
      <c r="AB18" s="42"/>
      <c r="AC18" s="34"/>
      <c r="AD18" s="35"/>
      <c r="AE18" s="38">
        <f t="shared" si="6"/>
        <v>0</v>
      </c>
      <c r="AF18" s="43">
        <v>12</v>
      </c>
      <c r="AG18" s="2">
        <v>19</v>
      </c>
      <c r="AI18" s="43">
        <v>12</v>
      </c>
      <c r="AJ18" s="43">
        <v>38</v>
      </c>
    </row>
    <row r="19" spans="1:36" ht="12" customHeight="1">
      <c r="A19" s="39">
        <v>14</v>
      </c>
      <c r="B19" s="29" t="s">
        <v>28</v>
      </c>
      <c r="C19" s="30" t="s">
        <v>24</v>
      </c>
      <c r="D19" s="30"/>
      <c r="E19" s="30"/>
      <c r="F19" s="40"/>
      <c r="G19" s="31"/>
      <c r="H19" s="32">
        <f t="shared" si="0"/>
        <v>142</v>
      </c>
      <c r="I19" s="33">
        <f t="shared" si="1"/>
        <v>0</v>
      </c>
      <c r="J19" s="77">
        <v>142</v>
      </c>
      <c r="K19" s="41"/>
      <c r="L19" s="79">
        <v>21.09</v>
      </c>
      <c r="M19" s="34">
        <v>4</v>
      </c>
      <c r="N19" s="35"/>
      <c r="O19" s="36">
        <f t="shared" si="2"/>
        <v>0</v>
      </c>
      <c r="P19" s="37"/>
      <c r="Q19" s="34"/>
      <c r="R19" s="35"/>
      <c r="S19" s="36">
        <f t="shared" si="3"/>
        <v>0</v>
      </c>
      <c r="T19" s="37"/>
      <c r="U19" s="34"/>
      <c r="V19" s="35"/>
      <c r="W19" s="36">
        <f t="shared" si="4"/>
        <v>0</v>
      </c>
      <c r="X19" s="37"/>
      <c r="Y19" s="34"/>
      <c r="Z19" s="35"/>
      <c r="AA19" s="36">
        <f t="shared" si="5"/>
        <v>0</v>
      </c>
      <c r="AB19" s="42"/>
      <c r="AC19" s="34"/>
      <c r="AD19" s="35"/>
      <c r="AE19" s="38">
        <f t="shared" si="6"/>
        <v>0</v>
      </c>
      <c r="AF19" s="43">
        <v>13</v>
      </c>
      <c r="AG19" s="2">
        <v>18</v>
      </c>
      <c r="AI19" s="43">
        <v>13</v>
      </c>
      <c r="AJ19" s="43">
        <v>36</v>
      </c>
    </row>
    <row r="20" spans="1:36" ht="12" customHeight="1">
      <c r="A20" s="39">
        <v>15</v>
      </c>
      <c r="B20" s="29" t="s">
        <v>40</v>
      </c>
      <c r="C20" s="30"/>
      <c r="D20" s="30" t="s">
        <v>38</v>
      </c>
      <c r="E20" s="30" t="s">
        <v>25</v>
      </c>
      <c r="F20" s="40"/>
      <c r="G20" s="31"/>
      <c r="H20" s="32">
        <f t="shared" si="0"/>
        <v>139</v>
      </c>
      <c r="I20" s="33">
        <f t="shared" si="1"/>
        <v>0</v>
      </c>
      <c r="J20" s="77">
        <v>139</v>
      </c>
      <c r="K20" s="41"/>
      <c r="L20" s="79">
        <v>21.32</v>
      </c>
      <c r="M20" s="34">
        <v>3</v>
      </c>
      <c r="N20" s="35"/>
      <c r="O20" s="36">
        <f t="shared" si="2"/>
        <v>0</v>
      </c>
      <c r="P20" s="37"/>
      <c r="Q20" s="34"/>
      <c r="R20" s="35"/>
      <c r="S20" s="36">
        <f t="shared" si="3"/>
        <v>0</v>
      </c>
      <c r="T20" s="37"/>
      <c r="U20" s="34"/>
      <c r="V20" s="35"/>
      <c r="W20" s="36">
        <f t="shared" si="4"/>
        <v>0</v>
      </c>
      <c r="X20" s="37"/>
      <c r="Y20" s="34"/>
      <c r="Z20" s="35"/>
      <c r="AA20" s="36">
        <f t="shared" si="5"/>
        <v>0</v>
      </c>
      <c r="AB20" s="42"/>
      <c r="AC20" s="34"/>
      <c r="AD20" s="35"/>
      <c r="AE20" s="38">
        <f t="shared" si="6"/>
        <v>0</v>
      </c>
      <c r="AF20" s="43">
        <v>14</v>
      </c>
      <c r="AG20" s="2">
        <v>17</v>
      </c>
      <c r="AI20" s="43">
        <v>14</v>
      </c>
      <c r="AJ20" s="43">
        <v>34</v>
      </c>
    </row>
    <row r="21" spans="1:36" ht="12" customHeight="1">
      <c r="A21" s="39">
        <v>16</v>
      </c>
      <c r="B21" s="29" t="s">
        <v>30</v>
      </c>
      <c r="C21" s="30" t="s">
        <v>24</v>
      </c>
      <c r="D21" s="30"/>
      <c r="E21" s="30"/>
      <c r="F21" s="40"/>
      <c r="G21" s="31"/>
      <c r="H21" s="32">
        <f t="shared" si="0"/>
        <v>134</v>
      </c>
      <c r="I21" s="33">
        <f t="shared" si="1"/>
        <v>0</v>
      </c>
      <c r="J21" s="77">
        <v>134</v>
      </c>
      <c r="K21" s="41"/>
      <c r="L21" s="79">
        <v>20.96</v>
      </c>
      <c r="M21" s="34">
        <v>1</v>
      </c>
      <c r="N21" s="35"/>
      <c r="O21" s="36">
        <f t="shared" si="2"/>
        <v>0</v>
      </c>
      <c r="P21" s="37"/>
      <c r="Q21" s="34"/>
      <c r="R21" s="35"/>
      <c r="S21" s="36">
        <f t="shared" si="3"/>
        <v>0</v>
      </c>
      <c r="T21" s="37"/>
      <c r="U21" s="34"/>
      <c r="V21" s="35"/>
      <c r="W21" s="36">
        <f t="shared" si="4"/>
        <v>0</v>
      </c>
      <c r="X21" s="37"/>
      <c r="Y21" s="34"/>
      <c r="Z21" s="35"/>
      <c r="AA21" s="36">
        <f t="shared" si="5"/>
        <v>0</v>
      </c>
      <c r="AB21" s="42"/>
      <c r="AC21" s="34"/>
      <c r="AD21" s="35"/>
      <c r="AE21" s="38">
        <f t="shared" si="6"/>
        <v>0</v>
      </c>
      <c r="AF21" s="43">
        <v>15</v>
      </c>
      <c r="AG21" s="2">
        <v>16</v>
      </c>
      <c r="AI21" s="43">
        <v>15</v>
      </c>
      <c r="AJ21" s="43">
        <v>32</v>
      </c>
    </row>
    <row r="22" spans="1:36" ht="12" customHeight="1">
      <c r="A22" s="39">
        <v>17</v>
      </c>
      <c r="B22" s="29" t="s">
        <v>33</v>
      </c>
      <c r="C22" s="30" t="s">
        <v>24</v>
      </c>
      <c r="D22" s="30"/>
      <c r="E22" s="30"/>
      <c r="F22" s="40"/>
      <c r="G22" s="31" t="s">
        <v>32</v>
      </c>
      <c r="H22" s="32">
        <f t="shared" si="0"/>
        <v>126</v>
      </c>
      <c r="I22" s="33">
        <f t="shared" si="1"/>
        <v>0</v>
      </c>
      <c r="J22" s="77">
        <v>126</v>
      </c>
      <c r="K22" s="41"/>
      <c r="L22" s="79">
        <v>21.4</v>
      </c>
      <c r="M22" s="34">
        <v>5</v>
      </c>
      <c r="N22" s="35"/>
      <c r="O22" s="36">
        <f t="shared" si="2"/>
        <v>0</v>
      </c>
      <c r="P22" s="37"/>
      <c r="Q22" s="34"/>
      <c r="R22" s="35"/>
      <c r="S22" s="36">
        <f t="shared" si="3"/>
        <v>0</v>
      </c>
      <c r="T22" s="37"/>
      <c r="U22" s="34"/>
      <c r="V22" s="35"/>
      <c r="W22" s="36">
        <f t="shared" si="4"/>
        <v>0</v>
      </c>
      <c r="X22" s="37"/>
      <c r="Y22" s="34"/>
      <c r="Z22" s="35"/>
      <c r="AA22" s="36">
        <f t="shared" si="5"/>
        <v>0</v>
      </c>
      <c r="AB22" s="42"/>
      <c r="AC22" s="34"/>
      <c r="AD22" s="35"/>
      <c r="AE22" s="38">
        <f t="shared" si="6"/>
        <v>0</v>
      </c>
      <c r="AF22" s="43">
        <v>16</v>
      </c>
      <c r="AG22" s="2">
        <v>15</v>
      </c>
      <c r="AI22" s="43">
        <v>16</v>
      </c>
      <c r="AJ22" s="43">
        <v>30</v>
      </c>
    </row>
    <row r="23" spans="1:36" ht="12" customHeight="1">
      <c r="A23" s="39">
        <v>18</v>
      </c>
      <c r="B23" s="29" t="s">
        <v>44</v>
      </c>
      <c r="C23" s="30"/>
      <c r="D23" s="30" t="s">
        <v>38</v>
      </c>
      <c r="E23" s="30" t="s">
        <v>25</v>
      </c>
      <c r="F23" s="40"/>
      <c r="G23" s="31"/>
      <c r="H23" s="32">
        <f t="shared" si="0"/>
        <v>120</v>
      </c>
      <c r="I23" s="33">
        <f t="shared" si="1"/>
        <v>0</v>
      </c>
      <c r="J23" s="77">
        <v>120</v>
      </c>
      <c r="K23" s="41"/>
      <c r="L23" s="79">
        <v>21.9</v>
      </c>
      <c r="M23" s="34">
        <v>7</v>
      </c>
      <c r="N23" s="35"/>
      <c r="O23" s="36">
        <f t="shared" si="2"/>
        <v>0</v>
      </c>
      <c r="P23" s="37"/>
      <c r="Q23" s="34"/>
      <c r="R23" s="35"/>
      <c r="S23" s="36">
        <f t="shared" si="3"/>
        <v>0</v>
      </c>
      <c r="T23" s="37"/>
      <c r="U23" s="34"/>
      <c r="V23" s="35"/>
      <c r="W23" s="36">
        <f t="shared" si="4"/>
        <v>0</v>
      </c>
      <c r="X23" s="37"/>
      <c r="Y23" s="34"/>
      <c r="Z23" s="35"/>
      <c r="AA23" s="36">
        <f t="shared" si="5"/>
        <v>0</v>
      </c>
      <c r="AB23" s="42"/>
      <c r="AC23" s="34"/>
      <c r="AD23" s="35"/>
      <c r="AE23" s="38">
        <f t="shared" si="6"/>
        <v>0</v>
      </c>
      <c r="AF23" s="43">
        <v>17</v>
      </c>
      <c r="AG23" s="2">
        <v>14</v>
      </c>
      <c r="AI23" s="43">
        <v>17</v>
      </c>
      <c r="AJ23" s="43">
        <v>28</v>
      </c>
    </row>
    <row r="24" spans="1:36" ht="12" customHeight="1">
      <c r="A24" s="39">
        <v>19</v>
      </c>
      <c r="B24" s="29" t="s">
        <v>35</v>
      </c>
      <c r="C24" s="30" t="s">
        <v>24</v>
      </c>
      <c r="D24" s="30"/>
      <c r="E24" s="30" t="s">
        <v>25</v>
      </c>
      <c r="F24" s="40"/>
      <c r="G24" s="31"/>
      <c r="H24" s="32">
        <f t="shared" si="0"/>
        <v>115</v>
      </c>
      <c r="I24" s="33">
        <f t="shared" si="1"/>
        <v>0</v>
      </c>
      <c r="J24" s="77">
        <v>115</v>
      </c>
      <c r="K24" s="41"/>
      <c r="L24" s="79">
        <v>21.6</v>
      </c>
      <c r="M24" s="34">
        <v>9</v>
      </c>
      <c r="N24" s="35"/>
      <c r="O24" s="36">
        <f t="shared" si="2"/>
        <v>0</v>
      </c>
      <c r="P24" s="37"/>
      <c r="Q24" s="34"/>
      <c r="R24" s="35"/>
      <c r="S24" s="36">
        <f t="shared" si="3"/>
        <v>0</v>
      </c>
      <c r="T24" s="37"/>
      <c r="U24" s="34"/>
      <c r="V24" s="35"/>
      <c r="W24" s="36">
        <f t="shared" si="4"/>
        <v>0</v>
      </c>
      <c r="X24" s="37"/>
      <c r="Y24" s="34"/>
      <c r="Z24" s="35"/>
      <c r="AA24" s="36">
        <f t="shared" si="5"/>
        <v>0</v>
      </c>
      <c r="AB24" s="42"/>
      <c r="AC24" s="34"/>
      <c r="AD24" s="35"/>
      <c r="AE24" s="38">
        <f t="shared" si="6"/>
        <v>0</v>
      </c>
      <c r="AF24" s="43">
        <v>18</v>
      </c>
      <c r="AG24" s="2">
        <v>13</v>
      </c>
      <c r="AI24" s="43">
        <v>18</v>
      </c>
      <c r="AJ24" s="43">
        <v>26</v>
      </c>
    </row>
    <row r="25" spans="1:36" ht="12" customHeight="1">
      <c r="A25" s="39">
        <v>20</v>
      </c>
      <c r="B25" s="29" t="s">
        <v>45</v>
      </c>
      <c r="C25" s="30"/>
      <c r="D25" s="30" t="s">
        <v>38</v>
      </c>
      <c r="E25" s="30"/>
      <c r="F25" s="40"/>
      <c r="G25" s="31"/>
      <c r="H25" s="32">
        <f t="shared" si="0"/>
        <v>115</v>
      </c>
      <c r="I25" s="33">
        <f t="shared" si="1"/>
        <v>0</v>
      </c>
      <c r="J25" s="77">
        <v>115</v>
      </c>
      <c r="K25" s="41"/>
      <c r="L25" s="79">
        <v>22.54</v>
      </c>
      <c r="M25" s="34">
        <v>8</v>
      </c>
      <c r="N25" s="35"/>
      <c r="O25" s="36">
        <f t="shared" si="2"/>
        <v>0</v>
      </c>
      <c r="P25" s="37"/>
      <c r="Q25" s="34"/>
      <c r="R25" s="35"/>
      <c r="S25" s="36">
        <f t="shared" si="3"/>
        <v>0</v>
      </c>
      <c r="T25" s="37"/>
      <c r="U25" s="34"/>
      <c r="V25" s="35"/>
      <c r="W25" s="36">
        <f t="shared" si="4"/>
        <v>0</v>
      </c>
      <c r="X25" s="37"/>
      <c r="Y25" s="34"/>
      <c r="Z25" s="35"/>
      <c r="AA25" s="36">
        <f t="shared" si="5"/>
        <v>0</v>
      </c>
      <c r="AB25" s="42"/>
      <c r="AC25" s="34"/>
      <c r="AD25" s="35"/>
      <c r="AE25" s="38">
        <f t="shared" si="6"/>
        <v>0</v>
      </c>
      <c r="AF25" s="43">
        <v>19</v>
      </c>
      <c r="AG25" s="2">
        <v>12</v>
      </c>
      <c r="AI25" s="43">
        <v>19</v>
      </c>
      <c r="AJ25" s="43">
        <v>24</v>
      </c>
    </row>
    <row r="26" spans="1:36" ht="12" customHeight="1">
      <c r="A26" s="39">
        <v>21</v>
      </c>
      <c r="B26" s="29" t="s">
        <v>36</v>
      </c>
      <c r="C26" s="30" t="s">
        <v>24</v>
      </c>
      <c r="D26" s="30"/>
      <c r="E26" s="30"/>
      <c r="F26" s="40"/>
      <c r="G26" s="31" t="s">
        <v>32</v>
      </c>
      <c r="H26" s="32">
        <f t="shared" si="0"/>
        <v>114</v>
      </c>
      <c r="I26" s="33">
        <f t="shared" si="1"/>
        <v>0</v>
      </c>
      <c r="J26" s="77">
        <v>114</v>
      </c>
      <c r="K26" s="41"/>
      <c r="L26" s="79">
        <v>21.43</v>
      </c>
      <c r="M26" s="34">
        <v>7</v>
      </c>
      <c r="N26" s="35"/>
      <c r="O26" s="36">
        <f t="shared" si="2"/>
        <v>0</v>
      </c>
      <c r="P26" s="37"/>
      <c r="Q26" s="34"/>
      <c r="R26" s="35"/>
      <c r="S26" s="36">
        <f t="shared" si="3"/>
        <v>0</v>
      </c>
      <c r="T26" s="37"/>
      <c r="U26" s="34"/>
      <c r="V26" s="35"/>
      <c r="W26" s="36">
        <f t="shared" si="4"/>
        <v>0</v>
      </c>
      <c r="X26" s="37"/>
      <c r="Y26" s="34"/>
      <c r="Z26" s="35"/>
      <c r="AA26" s="36">
        <f t="shared" si="5"/>
        <v>0</v>
      </c>
      <c r="AB26" s="42"/>
      <c r="AC26" s="34"/>
      <c r="AD26" s="35"/>
      <c r="AE26" s="38">
        <f t="shared" si="6"/>
        <v>0</v>
      </c>
      <c r="AF26" s="43">
        <v>20</v>
      </c>
      <c r="AG26" s="2">
        <v>11</v>
      </c>
      <c r="AI26" s="43">
        <v>20</v>
      </c>
      <c r="AJ26" s="43">
        <v>22</v>
      </c>
    </row>
    <row r="27" spans="1:36" ht="12" hidden="1" customHeight="1">
      <c r="A27" s="39">
        <v>22</v>
      </c>
      <c r="B27" s="29"/>
      <c r="C27" s="30"/>
      <c r="D27" s="30"/>
      <c r="E27" s="30"/>
      <c r="F27" s="40"/>
      <c r="G27" s="31"/>
      <c r="H27" s="32">
        <f t="shared" ref="H27:H65" si="7">I27+J27</f>
        <v>0</v>
      </c>
      <c r="I27" s="33">
        <f t="shared" ref="I27:I65" si="8">SUM(O27+S27+W27+AA27+AE27)-K27</f>
        <v>0</v>
      </c>
      <c r="J27" s="77">
        <v>0</v>
      </c>
      <c r="K27" s="41"/>
      <c r="L27" s="79"/>
      <c r="M27" s="34"/>
      <c r="N27" s="35"/>
      <c r="O27" s="36">
        <f t="shared" ref="O27:O65" si="9">VLOOKUP(N27,$AF$7:$AG$37,2,)</f>
        <v>0</v>
      </c>
      <c r="P27" s="37"/>
      <c r="Q27" s="34"/>
      <c r="R27" s="35"/>
      <c r="S27" s="36">
        <f t="shared" ref="S27:S65" si="10">VLOOKUP(R27,$AF$7:$AG$37,2,)</f>
        <v>0</v>
      </c>
      <c r="T27" s="37"/>
      <c r="U27" s="34"/>
      <c r="V27" s="35"/>
      <c r="W27" s="36">
        <f t="shared" ref="W27:W65" si="11">VLOOKUP(V27,$AF$7:$AG$37,2,)</f>
        <v>0</v>
      </c>
      <c r="X27" s="37"/>
      <c r="Y27" s="34"/>
      <c r="Z27" s="35"/>
      <c r="AA27" s="36">
        <f t="shared" ref="AA27:AA65" si="12">VLOOKUP(Z27,$AF$7:$AG$37,2,)</f>
        <v>0</v>
      </c>
      <c r="AB27" s="42"/>
      <c r="AC27" s="34"/>
      <c r="AD27" s="35"/>
      <c r="AE27" s="38">
        <f t="shared" ref="AE27:AE65" si="13">VLOOKUP(AD27,$AI$7:$AJ$37,2,)</f>
        <v>0</v>
      </c>
      <c r="AF27" s="43">
        <v>21</v>
      </c>
      <c r="AG27" s="2">
        <v>10</v>
      </c>
      <c r="AI27" s="43">
        <v>21</v>
      </c>
      <c r="AJ27" s="43">
        <v>20</v>
      </c>
    </row>
    <row r="28" spans="1:36" ht="12" hidden="1" customHeight="1">
      <c r="A28" s="39">
        <v>23</v>
      </c>
      <c r="B28" s="29"/>
      <c r="C28" s="30"/>
      <c r="D28" s="30"/>
      <c r="E28" s="30"/>
      <c r="F28" s="40"/>
      <c r="G28" s="31"/>
      <c r="H28" s="32">
        <f t="shared" si="7"/>
        <v>0</v>
      </c>
      <c r="I28" s="33">
        <f t="shared" si="8"/>
        <v>0</v>
      </c>
      <c r="J28" s="77">
        <v>0</v>
      </c>
      <c r="K28" s="41"/>
      <c r="L28" s="79"/>
      <c r="M28" s="34"/>
      <c r="N28" s="35"/>
      <c r="O28" s="36">
        <f t="shared" si="9"/>
        <v>0</v>
      </c>
      <c r="P28" s="37"/>
      <c r="Q28" s="34"/>
      <c r="R28" s="35"/>
      <c r="S28" s="36">
        <f t="shared" si="10"/>
        <v>0</v>
      </c>
      <c r="T28" s="37"/>
      <c r="U28" s="34"/>
      <c r="V28" s="35"/>
      <c r="W28" s="36">
        <f t="shared" si="11"/>
        <v>0</v>
      </c>
      <c r="X28" s="37"/>
      <c r="Y28" s="34"/>
      <c r="Z28" s="35"/>
      <c r="AA28" s="36">
        <f t="shared" si="12"/>
        <v>0</v>
      </c>
      <c r="AB28" s="42"/>
      <c r="AC28" s="34"/>
      <c r="AD28" s="35"/>
      <c r="AE28" s="38">
        <f t="shared" si="13"/>
        <v>0</v>
      </c>
      <c r="AF28" s="43">
        <v>22</v>
      </c>
      <c r="AG28" s="2">
        <v>9</v>
      </c>
      <c r="AI28" s="43">
        <v>22</v>
      </c>
      <c r="AJ28" s="43">
        <v>18</v>
      </c>
    </row>
    <row r="29" spans="1:36" ht="12" hidden="1" customHeight="1">
      <c r="A29" s="39">
        <v>24</v>
      </c>
      <c r="B29" s="29"/>
      <c r="C29" s="30"/>
      <c r="D29" s="30"/>
      <c r="E29" s="30"/>
      <c r="F29" s="40"/>
      <c r="G29" s="31"/>
      <c r="H29" s="32">
        <f t="shared" si="7"/>
        <v>0</v>
      </c>
      <c r="I29" s="33">
        <f t="shared" si="8"/>
        <v>0</v>
      </c>
      <c r="J29" s="77">
        <v>0</v>
      </c>
      <c r="K29" s="41"/>
      <c r="L29" s="79"/>
      <c r="M29" s="34"/>
      <c r="N29" s="35"/>
      <c r="O29" s="36">
        <f t="shared" si="9"/>
        <v>0</v>
      </c>
      <c r="P29" s="37"/>
      <c r="Q29" s="34"/>
      <c r="R29" s="35"/>
      <c r="S29" s="36">
        <f t="shared" si="10"/>
        <v>0</v>
      </c>
      <c r="T29" s="37"/>
      <c r="U29" s="34"/>
      <c r="V29" s="35"/>
      <c r="W29" s="36">
        <f t="shared" si="11"/>
        <v>0</v>
      </c>
      <c r="X29" s="37"/>
      <c r="Y29" s="34"/>
      <c r="Z29" s="35"/>
      <c r="AA29" s="36">
        <f t="shared" si="12"/>
        <v>0</v>
      </c>
      <c r="AB29" s="42"/>
      <c r="AC29" s="34"/>
      <c r="AD29" s="35"/>
      <c r="AE29" s="38">
        <f t="shared" si="13"/>
        <v>0</v>
      </c>
      <c r="AF29" s="43">
        <v>23</v>
      </c>
      <c r="AG29" s="2">
        <v>8</v>
      </c>
      <c r="AI29" s="43">
        <v>23</v>
      </c>
      <c r="AJ29" s="43">
        <v>16</v>
      </c>
    </row>
    <row r="30" spans="1:36" ht="12" hidden="1" customHeight="1">
      <c r="A30" s="39">
        <v>25</v>
      </c>
      <c r="B30" s="29"/>
      <c r="C30" s="30"/>
      <c r="D30" s="30"/>
      <c r="E30" s="30"/>
      <c r="F30" s="40"/>
      <c r="G30" s="31"/>
      <c r="H30" s="32">
        <f t="shared" si="7"/>
        <v>0</v>
      </c>
      <c r="I30" s="33">
        <f t="shared" si="8"/>
        <v>0</v>
      </c>
      <c r="J30" s="77">
        <v>0</v>
      </c>
      <c r="K30" s="41"/>
      <c r="L30" s="79"/>
      <c r="M30" s="34"/>
      <c r="N30" s="35"/>
      <c r="O30" s="36">
        <f t="shared" si="9"/>
        <v>0</v>
      </c>
      <c r="P30" s="37"/>
      <c r="Q30" s="34"/>
      <c r="R30" s="35"/>
      <c r="S30" s="36">
        <f t="shared" si="10"/>
        <v>0</v>
      </c>
      <c r="T30" s="37"/>
      <c r="U30" s="34"/>
      <c r="V30" s="35"/>
      <c r="W30" s="36">
        <f t="shared" si="11"/>
        <v>0</v>
      </c>
      <c r="X30" s="37"/>
      <c r="Y30" s="34"/>
      <c r="Z30" s="35"/>
      <c r="AA30" s="36">
        <f t="shared" si="12"/>
        <v>0</v>
      </c>
      <c r="AB30" s="42"/>
      <c r="AC30" s="34"/>
      <c r="AD30" s="35"/>
      <c r="AE30" s="38">
        <f t="shared" si="13"/>
        <v>0</v>
      </c>
      <c r="AF30" s="43">
        <v>24</v>
      </c>
      <c r="AG30" s="2">
        <v>7</v>
      </c>
      <c r="AI30" s="43">
        <v>24</v>
      </c>
      <c r="AJ30" s="43">
        <v>14</v>
      </c>
    </row>
    <row r="31" spans="1:36" ht="12" hidden="1" customHeight="1">
      <c r="A31" s="39">
        <v>26</v>
      </c>
      <c r="B31" s="29"/>
      <c r="C31" s="30"/>
      <c r="D31" s="30"/>
      <c r="E31" s="30"/>
      <c r="F31" s="40"/>
      <c r="G31" s="31"/>
      <c r="H31" s="32">
        <f t="shared" si="7"/>
        <v>0</v>
      </c>
      <c r="I31" s="33">
        <f t="shared" si="8"/>
        <v>0</v>
      </c>
      <c r="J31" s="77">
        <v>0</v>
      </c>
      <c r="K31" s="41"/>
      <c r="L31" s="79"/>
      <c r="M31" s="34"/>
      <c r="N31" s="35"/>
      <c r="O31" s="36">
        <f t="shared" si="9"/>
        <v>0</v>
      </c>
      <c r="P31" s="37"/>
      <c r="Q31" s="34"/>
      <c r="R31" s="35"/>
      <c r="S31" s="36">
        <f t="shared" si="10"/>
        <v>0</v>
      </c>
      <c r="T31" s="37"/>
      <c r="U31" s="34"/>
      <c r="V31" s="35"/>
      <c r="W31" s="36">
        <f t="shared" si="11"/>
        <v>0</v>
      </c>
      <c r="X31" s="37"/>
      <c r="Y31" s="34"/>
      <c r="Z31" s="35"/>
      <c r="AA31" s="36">
        <f t="shared" si="12"/>
        <v>0</v>
      </c>
      <c r="AB31" s="42"/>
      <c r="AC31" s="34"/>
      <c r="AD31" s="35"/>
      <c r="AE31" s="38">
        <f t="shared" si="13"/>
        <v>0</v>
      </c>
      <c r="AF31" s="43">
        <v>25</v>
      </c>
      <c r="AG31" s="2">
        <v>6</v>
      </c>
      <c r="AI31" s="43">
        <v>25</v>
      </c>
      <c r="AJ31" s="43">
        <v>12</v>
      </c>
    </row>
    <row r="32" spans="1:36" ht="12" hidden="1" customHeight="1">
      <c r="A32" s="39">
        <v>27</v>
      </c>
      <c r="B32" s="29"/>
      <c r="C32" s="30"/>
      <c r="D32" s="30"/>
      <c r="E32" s="30"/>
      <c r="F32" s="40"/>
      <c r="G32" s="31"/>
      <c r="H32" s="32">
        <f t="shared" si="7"/>
        <v>0</v>
      </c>
      <c r="I32" s="33">
        <f t="shared" si="8"/>
        <v>0</v>
      </c>
      <c r="J32" s="77">
        <v>0</v>
      </c>
      <c r="K32" s="41"/>
      <c r="L32" s="79"/>
      <c r="M32" s="34"/>
      <c r="N32" s="35"/>
      <c r="O32" s="36">
        <f t="shared" si="9"/>
        <v>0</v>
      </c>
      <c r="P32" s="37"/>
      <c r="Q32" s="34"/>
      <c r="R32" s="35"/>
      <c r="S32" s="36">
        <f t="shared" si="10"/>
        <v>0</v>
      </c>
      <c r="T32" s="37"/>
      <c r="U32" s="34"/>
      <c r="V32" s="35"/>
      <c r="W32" s="36">
        <f t="shared" si="11"/>
        <v>0</v>
      </c>
      <c r="X32" s="37"/>
      <c r="Y32" s="34"/>
      <c r="Z32" s="35"/>
      <c r="AA32" s="36">
        <f t="shared" si="12"/>
        <v>0</v>
      </c>
      <c r="AB32" s="42"/>
      <c r="AC32" s="34"/>
      <c r="AD32" s="35"/>
      <c r="AE32" s="38">
        <f t="shared" si="13"/>
        <v>0</v>
      </c>
      <c r="AF32" s="43">
        <v>26</v>
      </c>
      <c r="AG32" s="2">
        <v>5</v>
      </c>
      <c r="AI32" s="43">
        <v>26</v>
      </c>
      <c r="AJ32" s="43">
        <v>10</v>
      </c>
    </row>
    <row r="33" spans="1:36" ht="12" hidden="1" customHeight="1">
      <c r="A33" s="39">
        <v>28</v>
      </c>
      <c r="B33" s="29"/>
      <c r="C33" s="30"/>
      <c r="D33" s="30"/>
      <c r="E33" s="30"/>
      <c r="F33" s="40"/>
      <c r="G33" s="31"/>
      <c r="H33" s="32">
        <f t="shared" si="7"/>
        <v>0</v>
      </c>
      <c r="I33" s="33">
        <f t="shared" si="8"/>
        <v>0</v>
      </c>
      <c r="J33" s="77">
        <v>0</v>
      </c>
      <c r="K33" s="41"/>
      <c r="L33" s="79"/>
      <c r="M33" s="34"/>
      <c r="N33" s="35"/>
      <c r="O33" s="36">
        <f t="shared" si="9"/>
        <v>0</v>
      </c>
      <c r="P33" s="37"/>
      <c r="Q33" s="34"/>
      <c r="R33" s="35"/>
      <c r="S33" s="36">
        <f t="shared" si="10"/>
        <v>0</v>
      </c>
      <c r="T33" s="37"/>
      <c r="U33" s="34"/>
      <c r="V33" s="35"/>
      <c r="W33" s="36">
        <f t="shared" si="11"/>
        <v>0</v>
      </c>
      <c r="X33" s="37"/>
      <c r="Y33" s="34"/>
      <c r="Z33" s="35"/>
      <c r="AA33" s="36">
        <f t="shared" si="12"/>
        <v>0</v>
      </c>
      <c r="AB33" s="42"/>
      <c r="AC33" s="34"/>
      <c r="AD33" s="35"/>
      <c r="AE33" s="38">
        <f t="shared" si="13"/>
        <v>0</v>
      </c>
      <c r="AF33" s="43">
        <v>27</v>
      </c>
      <c r="AG33" s="2">
        <v>4</v>
      </c>
      <c r="AI33" s="43">
        <v>27</v>
      </c>
      <c r="AJ33" s="43">
        <v>8</v>
      </c>
    </row>
    <row r="34" spans="1:36" ht="12" hidden="1" customHeight="1">
      <c r="A34" s="39">
        <v>29</v>
      </c>
      <c r="B34" s="29"/>
      <c r="C34" s="30"/>
      <c r="D34" s="30"/>
      <c r="E34" s="30"/>
      <c r="F34" s="40"/>
      <c r="G34" s="31"/>
      <c r="H34" s="32">
        <f t="shared" si="7"/>
        <v>0</v>
      </c>
      <c r="I34" s="33">
        <f t="shared" si="8"/>
        <v>0</v>
      </c>
      <c r="J34" s="77">
        <v>0</v>
      </c>
      <c r="K34" s="41"/>
      <c r="L34" s="79"/>
      <c r="M34" s="34"/>
      <c r="N34" s="35"/>
      <c r="O34" s="36">
        <f t="shared" si="9"/>
        <v>0</v>
      </c>
      <c r="P34" s="37"/>
      <c r="Q34" s="34"/>
      <c r="R34" s="35"/>
      <c r="S34" s="36">
        <f t="shared" si="10"/>
        <v>0</v>
      </c>
      <c r="T34" s="37"/>
      <c r="U34" s="34"/>
      <c r="V34" s="35"/>
      <c r="W34" s="36">
        <f t="shared" si="11"/>
        <v>0</v>
      </c>
      <c r="X34" s="37"/>
      <c r="Y34" s="34"/>
      <c r="Z34" s="35"/>
      <c r="AA34" s="36">
        <f t="shared" si="12"/>
        <v>0</v>
      </c>
      <c r="AB34" s="42"/>
      <c r="AC34" s="34"/>
      <c r="AD34" s="35"/>
      <c r="AE34" s="38">
        <f t="shared" si="13"/>
        <v>0</v>
      </c>
      <c r="AF34" s="43">
        <v>28</v>
      </c>
      <c r="AG34" s="2">
        <v>3</v>
      </c>
      <c r="AI34" s="43">
        <v>28</v>
      </c>
      <c r="AJ34" s="43">
        <v>6</v>
      </c>
    </row>
    <row r="35" spans="1:36" ht="12" hidden="1" customHeight="1">
      <c r="A35" s="39">
        <v>30</v>
      </c>
      <c r="B35" s="29"/>
      <c r="C35" s="30"/>
      <c r="D35" s="30"/>
      <c r="E35" s="30"/>
      <c r="F35" s="40"/>
      <c r="G35" s="31"/>
      <c r="H35" s="32">
        <f t="shared" si="7"/>
        <v>0</v>
      </c>
      <c r="I35" s="33">
        <f t="shared" si="8"/>
        <v>0</v>
      </c>
      <c r="J35" s="77">
        <v>0</v>
      </c>
      <c r="K35" s="41"/>
      <c r="L35" s="79"/>
      <c r="M35" s="34"/>
      <c r="N35" s="35"/>
      <c r="O35" s="36">
        <f t="shared" si="9"/>
        <v>0</v>
      </c>
      <c r="P35" s="37"/>
      <c r="Q35" s="34"/>
      <c r="R35" s="35"/>
      <c r="S35" s="36">
        <f t="shared" si="10"/>
        <v>0</v>
      </c>
      <c r="T35" s="37"/>
      <c r="U35" s="34"/>
      <c r="V35" s="35"/>
      <c r="W35" s="36">
        <f t="shared" si="11"/>
        <v>0</v>
      </c>
      <c r="X35" s="37"/>
      <c r="Y35" s="34"/>
      <c r="Z35" s="35"/>
      <c r="AA35" s="36">
        <f t="shared" si="12"/>
        <v>0</v>
      </c>
      <c r="AB35" s="42"/>
      <c r="AC35" s="34"/>
      <c r="AD35" s="35"/>
      <c r="AE35" s="38">
        <f t="shared" si="13"/>
        <v>0</v>
      </c>
      <c r="AF35" s="43">
        <v>29</v>
      </c>
      <c r="AG35" s="2">
        <v>2</v>
      </c>
      <c r="AI35" s="43">
        <v>29</v>
      </c>
      <c r="AJ35" s="43">
        <v>4</v>
      </c>
    </row>
    <row r="36" spans="1:36" ht="12" hidden="1" customHeight="1">
      <c r="A36" s="39">
        <v>31</v>
      </c>
      <c r="B36" s="29"/>
      <c r="C36" s="30"/>
      <c r="D36" s="30"/>
      <c r="E36" s="30"/>
      <c r="F36" s="40"/>
      <c r="G36" s="31"/>
      <c r="H36" s="32">
        <f t="shared" si="7"/>
        <v>0</v>
      </c>
      <c r="I36" s="33">
        <f t="shared" si="8"/>
        <v>0</v>
      </c>
      <c r="J36" s="77">
        <v>0</v>
      </c>
      <c r="K36" s="41"/>
      <c r="L36" s="79"/>
      <c r="M36" s="34"/>
      <c r="N36" s="35"/>
      <c r="O36" s="36">
        <f t="shared" si="9"/>
        <v>0</v>
      </c>
      <c r="P36" s="37"/>
      <c r="Q36" s="34"/>
      <c r="R36" s="35"/>
      <c r="S36" s="36">
        <f t="shared" si="10"/>
        <v>0</v>
      </c>
      <c r="T36" s="37"/>
      <c r="U36" s="34"/>
      <c r="V36" s="35"/>
      <c r="W36" s="36">
        <f t="shared" si="11"/>
        <v>0</v>
      </c>
      <c r="X36" s="37"/>
      <c r="Y36" s="34"/>
      <c r="Z36" s="35"/>
      <c r="AA36" s="36">
        <f t="shared" si="12"/>
        <v>0</v>
      </c>
      <c r="AB36" s="42"/>
      <c r="AC36" s="34"/>
      <c r="AD36" s="35"/>
      <c r="AE36" s="38">
        <f t="shared" si="13"/>
        <v>0</v>
      </c>
      <c r="AF36" s="43">
        <v>30</v>
      </c>
      <c r="AG36" s="2">
        <v>1</v>
      </c>
      <c r="AI36" s="43">
        <v>30</v>
      </c>
      <c r="AJ36" s="43">
        <v>2</v>
      </c>
    </row>
    <row r="37" spans="1:36" ht="12" hidden="1" customHeight="1">
      <c r="A37" s="39">
        <v>32</v>
      </c>
      <c r="B37" s="29"/>
      <c r="C37" s="30"/>
      <c r="D37" s="30"/>
      <c r="E37" s="30"/>
      <c r="F37" s="40"/>
      <c r="G37" s="31"/>
      <c r="H37" s="32">
        <f t="shared" si="7"/>
        <v>0</v>
      </c>
      <c r="I37" s="33">
        <f t="shared" si="8"/>
        <v>0</v>
      </c>
      <c r="J37" s="77">
        <v>0</v>
      </c>
      <c r="K37" s="41"/>
      <c r="L37" s="79"/>
      <c r="M37" s="34"/>
      <c r="N37" s="35"/>
      <c r="O37" s="36">
        <f t="shared" si="9"/>
        <v>0</v>
      </c>
      <c r="P37" s="37"/>
      <c r="Q37" s="34"/>
      <c r="R37" s="35"/>
      <c r="S37" s="36">
        <f t="shared" si="10"/>
        <v>0</v>
      </c>
      <c r="T37" s="37"/>
      <c r="U37" s="34"/>
      <c r="V37" s="35"/>
      <c r="W37" s="36">
        <f t="shared" si="11"/>
        <v>0</v>
      </c>
      <c r="X37" s="37"/>
      <c r="Y37" s="34"/>
      <c r="Z37" s="35"/>
      <c r="AA37" s="36">
        <f t="shared" si="12"/>
        <v>0</v>
      </c>
      <c r="AB37" s="42"/>
      <c r="AC37" s="34"/>
      <c r="AD37" s="35"/>
      <c r="AE37" s="38">
        <f t="shared" si="13"/>
        <v>0</v>
      </c>
      <c r="AF37" s="2">
        <v>0</v>
      </c>
      <c r="AG37" s="2">
        <v>0</v>
      </c>
      <c r="AI37" s="2">
        <v>0</v>
      </c>
      <c r="AJ37" s="2">
        <v>0</v>
      </c>
    </row>
    <row r="38" spans="1:36" ht="12" hidden="1" customHeight="1">
      <c r="A38" s="39">
        <v>33</v>
      </c>
      <c r="B38" s="29"/>
      <c r="C38" s="30"/>
      <c r="D38" s="30"/>
      <c r="E38" s="30"/>
      <c r="F38" s="40"/>
      <c r="G38" s="31"/>
      <c r="H38" s="32">
        <f t="shared" si="7"/>
        <v>0</v>
      </c>
      <c r="I38" s="33">
        <f t="shared" si="8"/>
        <v>0</v>
      </c>
      <c r="J38" s="77">
        <v>0</v>
      </c>
      <c r="K38" s="41"/>
      <c r="L38" s="79"/>
      <c r="M38" s="34"/>
      <c r="N38" s="35"/>
      <c r="O38" s="36">
        <f t="shared" si="9"/>
        <v>0</v>
      </c>
      <c r="P38" s="37"/>
      <c r="Q38" s="34"/>
      <c r="R38" s="35"/>
      <c r="S38" s="36">
        <f t="shared" si="10"/>
        <v>0</v>
      </c>
      <c r="T38" s="37"/>
      <c r="U38" s="34"/>
      <c r="V38" s="35"/>
      <c r="W38" s="36">
        <f t="shared" si="11"/>
        <v>0</v>
      </c>
      <c r="X38" s="37"/>
      <c r="Y38" s="34"/>
      <c r="Z38" s="35"/>
      <c r="AA38" s="36">
        <f t="shared" si="12"/>
        <v>0</v>
      </c>
      <c r="AB38" s="42"/>
      <c r="AC38" s="34"/>
      <c r="AD38" s="35"/>
      <c r="AE38" s="38">
        <f t="shared" si="13"/>
        <v>0</v>
      </c>
    </row>
    <row r="39" spans="1:36" ht="12" hidden="1" customHeight="1">
      <c r="A39" s="39">
        <v>34</v>
      </c>
      <c r="B39" s="29"/>
      <c r="C39" s="30"/>
      <c r="D39" s="30"/>
      <c r="E39" s="30"/>
      <c r="F39" s="40"/>
      <c r="G39" s="31"/>
      <c r="H39" s="32">
        <f t="shared" si="7"/>
        <v>0</v>
      </c>
      <c r="I39" s="33">
        <f t="shared" si="8"/>
        <v>0</v>
      </c>
      <c r="J39" s="77">
        <v>0</v>
      </c>
      <c r="K39" s="41"/>
      <c r="L39" s="79"/>
      <c r="M39" s="34"/>
      <c r="N39" s="35"/>
      <c r="O39" s="36">
        <f t="shared" si="9"/>
        <v>0</v>
      </c>
      <c r="P39" s="37"/>
      <c r="Q39" s="34"/>
      <c r="R39" s="35"/>
      <c r="S39" s="36">
        <f t="shared" si="10"/>
        <v>0</v>
      </c>
      <c r="T39" s="37"/>
      <c r="U39" s="34"/>
      <c r="V39" s="35"/>
      <c r="W39" s="36">
        <f t="shared" si="11"/>
        <v>0</v>
      </c>
      <c r="X39" s="37"/>
      <c r="Y39" s="34"/>
      <c r="Z39" s="35"/>
      <c r="AA39" s="36">
        <f t="shared" si="12"/>
        <v>0</v>
      </c>
      <c r="AB39" s="42"/>
      <c r="AC39" s="34"/>
      <c r="AD39" s="35"/>
      <c r="AE39" s="38">
        <f t="shared" si="13"/>
        <v>0</v>
      </c>
    </row>
    <row r="40" spans="1:36" ht="12" hidden="1" customHeight="1">
      <c r="A40" s="39">
        <v>35</v>
      </c>
      <c r="B40" s="29"/>
      <c r="C40" s="30"/>
      <c r="D40" s="30"/>
      <c r="E40" s="30"/>
      <c r="F40" s="40"/>
      <c r="G40" s="31"/>
      <c r="H40" s="32">
        <f t="shared" si="7"/>
        <v>0</v>
      </c>
      <c r="I40" s="33">
        <f t="shared" si="8"/>
        <v>0</v>
      </c>
      <c r="J40" s="77">
        <v>0</v>
      </c>
      <c r="K40" s="41"/>
      <c r="L40" s="79"/>
      <c r="M40" s="34"/>
      <c r="N40" s="35"/>
      <c r="O40" s="36">
        <f t="shared" si="9"/>
        <v>0</v>
      </c>
      <c r="P40" s="37"/>
      <c r="Q40" s="34"/>
      <c r="R40" s="35"/>
      <c r="S40" s="36">
        <f t="shared" si="10"/>
        <v>0</v>
      </c>
      <c r="T40" s="37"/>
      <c r="U40" s="34"/>
      <c r="V40" s="35"/>
      <c r="W40" s="36">
        <f t="shared" si="11"/>
        <v>0</v>
      </c>
      <c r="X40" s="37"/>
      <c r="Y40" s="34"/>
      <c r="Z40" s="35"/>
      <c r="AA40" s="36">
        <f t="shared" si="12"/>
        <v>0</v>
      </c>
      <c r="AB40" s="42"/>
      <c r="AC40" s="34"/>
      <c r="AD40" s="35"/>
      <c r="AE40" s="38">
        <f t="shared" si="13"/>
        <v>0</v>
      </c>
    </row>
    <row r="41" spans="1:36" ht="12" hidden="1" customHeight="1">
      <c r="A41" s="39">
        <v>36</v>
      </c>
      <c r="B41" s="29"/>
      <c r="C41" s="30"/>
      <c r="D41" s="30"/>
      <c r="E41" s="30"/>
      <c r="F41" s="40"/>
      <c r="G41" s="31"/>
      <c r="H41" s="32">
        <f t="shared" si="7"/>
        <v>0</v>
      </c>
      <c r="I41" s="33">
        <f t="shared" si="8"/>
        <v>0</v>
      </c>
      <c r="J41" s="77">
        <v>0</v>
      </c>
      <c r="K41" s="41"/>
      <c r="L41" s="79"/>
      <c r="M41" s="34"/>
      <c r="N41" s="35"/>
      <c r="O41" s="36">
        <f t="shared" si="9"/>
        <v>0</v>
      </c>
      <c r="P41" s="37"/>
      <c r="Q41" s="34"/>
      <c r="R41" s="35"/>
      <c r="S41" s="36">
        <f t="shared" si="10"/>
        <v>0</v>
      </c>
      <c r="T41" s="37"/>
      <c r="U41" s="34"/>
      <c r="V41" s="35"/>
      <c r="W41" s="36">
        <f t="shared" si="11"/>
        <v>0</v>
      </c>
      <c r="X41" s="37"/>
      <c r="Y41" s="34"/>
      <c r="Z41" s="35"/>
      <c r="AA41" s="36">
        <f t="shared" si="12"/>
        <v>0</v>
      </c>
      <c r="AB41" s="42"/>
      <c r="AC41" s="34"/>
      <c r="AD41" s="35"/>
      <c r="AE41" s="38">
        <f t="shared" si="13"/>
        <v>0</v>
      </c>
    </row>
    <row r="42" spans="1:36" ht="12" hidden="1" customHeight="1">
      <c r="A42" s="39">
        <v>37</v>
      </c>
      <c r="B42" s="29"/>
      <c r="C42" s="30"/>
      <c r="D42" s="30"/>
      <c r="E42" s="30"/>
      <c r="F42" s="40"/>
      <c r="G42" s="31"/>
      <c r="H42" s="32">
        <f t="shared" si="7"/>
        <v>0</v>
      </c>
      <c r="I42" s="33">
        <f t="shared" si="8"/>
        <v>0</v>
      </c>
      <c r="J42" s="77">
        <v>0</v>
      </c>
      <c r="K42" s="41"/>
      <c r="L42" s="79"/>
      <c r="M42" s="34"/>
      <c r="N42" s="35"/>
      <c r="O42" s="36">
        <f t="shared" si="9"/>
        <v>0</v>
      </c>
      <c r="P42" s="37"/>
      <c r="Q42" s="34"/>
      <c r="R42" s="35"/>
      <c r="S42" s="36">
        <f t="shared" si="10"/>
        <v>0</v>
      </c>
      <c r="T42" s="37"/>
      <c r="U42" s="34"/>
      <c r="V42" s="35"/>
      <c r="W42" s="36">
        <f t="shared" si="11"/>
        <v>0</v>
      </c>
      <c r="X42" s="37"/>
      <c r="Y42" s="34"/>
      <c r="Z42" s="35"/>
      <c r="AA42" s="36">
        <f t="shared" si="12"/>
        <v>0</v>
      </c>
      <c r="AB42" s="42"/>
      <c r="AC42" s="34"/>
      <c r="AD42" s="35"/>
      <c r="AE42" s="38">
        <f t="shared" si="13"/>
        <v>0</v>
      </c>
    </row>
    <row r="43" spans="1:36" ht="12" hidden="1" customHeight="1">
      <c r="A43" s="39">
        <v>38</v>
      </c>
      <c r="B43" s="29"/>
      <c r="C43" s="30"/>
      <c r="D43" s="30"/>
      <c r="E43" s="30"/>
      <c r="F43" s="40"/>
      <c r="G43" s="31"/>
      <c r="H43" s="32">
        <f t="shared" si="7"/>
        <v>0</v>
      </c>
      <c r="I43" s="33">
        <f t="shared" si="8"/>
        <v>0</v>
      </c>
      <c r="J43" s="77">
        <v>0</v>
      </c>
      <c r="K43" s="41"/>
      <c r="L43" s="79"/>
      <c r="M43" s="34"/>
      <c r="N43" s="35"/>
      <c r="O43" s="36">
        <f t="shared" si="9"/>
        <v>0</v>
      </c>
      <c r="P43" s="37"/>
      <c r="Q43" s="34"/>
      <c r="R43" s="35"/>
      <c r="S43" s="36">
        <f t="shared" si="10"/>
        <v>0</v>
      </c>
      <c r="T43" s="37"/>
      <c r="U43" s="34"/>
      <c r="V43" s="35"/>
      <c r="W43" s="36">
        <f t="shared" si="11"/>
        <v>0</v>
      </c>
      <c r="X43" s="37"/>
      <c r="Y43" s="34"/>
      <c r="Z43" s="35"/>
      <c r="AA43" s="36">
        <f t="shared" si="12"/>
        <v>0</v>
      </c>
      <c r="AB43" s="42"/>
      <c r="AC43" s="34"/>
      <c r="AD43" s="35"/>
      <c r="AE43" s="38">
        <f t="shared" si="13"/>
        <v>0</v>
      </c>
    </row>
    <row r="44" spans="1:36" ht="12" hidden="1" customHeight="1">
      <c r="A44" s="39">
        <v>39</v>
      </c>
      <c r="B44" s="29"/>
      <c r="C44" s="30"/>
      <c r="D44" s="30"/>
      <c r="E44" s="30"/>
      <c r="F44" s="40"/>
      <c r="G44" s="31"/>
      <c r="H44" s="32">
        <f t="shared" si="7"/>
        <v>0</v>
      </c>
      <c r="I44" s="33">
        <f t="shared" si="8"/>
        <v>0</v>
      </c>
      <c r="J44" s="77">
        <v>0</v>
      </c>
      <c r="K44" s="41"/>
      <c r="L44" s="79"/>
      <c r="M44" s="34"/>
      <c r="N44" s="35"/>
      <c r="O44" s="36">
        <f t="shared" si="9"/>
        <v>0</v>
      </c>
      <c r="P44" s="37"/>
      <c r="Q44" s="34"/>
      <c r="R44" s="35"/>
      <c r="S44" s="36">
        <f t="shared" si="10"/>
        <v>0</v>
      </c>
      <c r="T44" s="37"/>
      <c r="U44" s="34"/>
      <c r="V44" s="35"/>
      <c r="W44" s="36">
        <f t="shared" si="11"/>
        <v>0</v>
      </c>
      <c r="X44" s="37"/>
      <c r="Y44" s="34"/>
      <c r="Z44" s="35"/>
      <c r="AA44" s="36">
        <f t="shared" si="12"/>
        <v>0</v>
      </c>
      <c r="AB44" s="42"/>
      <c r="AC44" s="34"/>
      <c r="AD44" s="35"/>
      <c r="AE44" s="38">
        <f t="shared" si="13"/>
        <v>0</v>
      </c>
    </row>
    <row r="45" spans="1:36" ht="12" hidden="1" customHeight="1">
      <c r="A45" s="39">
        <v>40</v>
      </c>
      <c r="B45" s="29"/>
      <c r="C45" s="30"/>
      <c r="D45" s="30"/>
      <c r="E45" s="30"/>
      <c r="F45" s="40"/>
      <c r="G45" s="31"/>
      <c r="H45" s="32">
        <f t="shared" si="7"/>
        <v>0</v>
      </c>
      <c r="I45" s="33">
        <f t="shared" si="8"/>
        <v>0</v>
      </c>
      <c r="J45" s="77">
        <v>0</v>
      </c>
      <c r="K45" s="41"/>
      <c r="L45" s="79"/>
      <c r="M45" s="34"/>
      <c r="N45" s="35"/>
      <c r="O45" s="36">
        <f t="shared" si="9"/>
        <v>0</v>
      </c>
      <c r="P45" s="37"/>
      <c r="Q45" s="34"/>
      <c r="R45" s="35"/>
      <c r="S45" s="36">
        <f t="shared" si="10"/>
        <v>0</v>
      </c>
      <c r="T45" s="37"/>
      <c r="U45" s="34"/>
      <c r="V45" s="35"/>
      <c r="W45" s="36">
        <f t="shared" si="11"/>
        <v>0</v>
      </c>
      <c r="X45" s="37"/>
      <c r="Y45" s="34"/>
      <c r="Z45" s="35"/>
      <c r="AA45" s="36">
        <f t="shared" si="12"/>
        <v>0</v>
      </c>
      <c r="AB45" s="42"/>
      <c r="AC45" s="34"/>
      <c r="AD45" s="35"/>
      <c r="AE45" s="38">
        <f t="shared" si="13"/>
        <v>0</v>
      </c>
    </row>
    <row r="46" spans="1:36" ht="12" hidden="1" customHeight="1">
      <c r="A46" s="39">
        <v>41</v>
      </c>
      <c r="B46" s="29"/>
      <c r="C46" s="30"/>
      <c r="D46" s="30"/>
      <c r="E46" s="30"/>
      <c r="F46" s="40"/>
      <c r="G46" s="31"/>
      <c r="H46" s="32">
        <f t="shared" si="7"/>
        <v>0</v>
      </c>
      <c r="I46" s="33">
        <f t="shared" si="8"/>
        <v>0</v>
      </c>
      <c r="J46" s="77">
        <v>0</v>
      </c>
      <c r="K46" s="41"/>
      <c r="L46" s="79"/>
      <c r="M46" s="34"/>
      <c r="N46" s="35"/>
      <c r="O46" s="36">
        <f t="shared" si="9"/>
        <v>0</v>
      </c>
      <c r="P46" s="37"/>
      <c r="Q46" s="34"/>
      <c r="R46" s="35"/>
      <c r="S46" s="36">
        <f t="shared" si="10"/>
        <v>0</v>
      </c>
      <c r="T46" s="37"/>
      <c r="U46" s="34"/>
      <c r="V46" s="35"/>
      <c r="W46" s="36">
        <f t="shared" si="11"/>
        <v>0</v>
      </c>
      <c r="X46" s="37"/>
      <c r="Y46" s="34"/>
      <c r="Z46" s="35"/>
      <c r="AA46" s="36">
        <f t="shared" si="12"/>
        <v>0</v>
      </c>
      <c r="AB46" s="42"/>
      <c r="AC46" s="34"/>
      <c r="AD46" s="35"/>
      <c r="AE46" s="38">
        <f t="shared" si="13"/>
        <v>0</v>
      </c>
    </row>
    <row r="47" spans="1:36" ht="12" hidden="1" customHeight="1">
      <c r="A47" s="39">
        <v>42</v>
      </c>
      <c r="B47" s="29"/>
      <c r="C47" s="30"/>
      <c r="D47" s="30"/>
      <c r="E47" s="30"/>
      <c r="F47" s="40"/>
      <c r="G47" s="31"/>
      <c r="H47" s="32">
        <f t="shared" si="7"/>
        <v>0</v>
      </c>
      <c r="I47" s="33">
        <f t="shared" si="8"/>
        <v>0</v>
      </c>
      <c r="J47" s="77">
        <v>0</v>
      </c>
      <c r="K47" s="41"/>
      <c r="L47" s="79"/>
      <c r="M47" s="34"/>
      <c r="N47" s="35"/>
      <c r="O47" s="36">
        <f t="shared" si="9"/>
        <v>0</v>
      </c>
      <c r="P47" s="37"/>
      <c r="Q47" s="34"/>
      <c r="R47" s="35"/>
      <c r="S47" s="36">
        <f t="shared" si="10"/>
        <v>0</v>
      </c>
      <c r="T47" s="37"/>
      <c r="U47" s="34"/>
      <c r="V47" s="35"/>
      <c r="W47" s="36">
        <f t="shared" si="11"/>
        <v>0</v>
      </c>
      <c r="X47" s="37"/>
      <c r="Y47" s="34"/>
      <c r="Z47" s="35"/>
      <c r="AA47" s="36">
        <f t="shared" si="12"/>
        <v>0</v>
      </c>
      <c r="AB47" s="42"/>
      <c r="AC47" s="34"/>
      <c r="AD47" s="35"/>
      <c r="AE47" s="38">
        <f t="shared" si="13"/>
        <v>0</v>
      </c>
    </row>
    <row r="48" spans="1:36" ht="12" hidden="1" customHeight="1">
      <c r="A48" s="39">
        <v>43</v>
      </c>
      <c r="B48" s="29"/>
      <c r="C48" s="30"/>
      <c r="D48" s="30"/>
      <c r="E48" s="30"/>
      <c r="F48" s="40"/>
      <c r="G48" s="31"/>
      <c r="H48" s="32">
        <f t="shared" si="7"/>
        <v>0</v>
      </c>
      <c r="I48" s="33">
        <f t="shared" si="8"/>
        <v>0</v>
      </c>
      <c r="J48" s="77">
        <v>0</v>
      </c>
      <c r="K48" s="41"/>
      <c r="L48" s="79"/>
      <c r="M48" s="34"/>
      <c r="N48" s="35"/>
      <c r="O48" s="36">
        <f t="shared" si="9"/>
        <v>0</v>
      </c>
      <c r="P48" s="37"/>
      <c r="Q48" s="34"/>
      <c r="R48" s="35"/>
      <c r="S48" s="36">
        <f t="shared" si="10"/>
        <v>0</v>
      </c>
      <c r="T48" s="37"/>
      <c r="U48" s="34"/>
      <c r="V48" s="35"/>
      <c r="W48" s="36">
        <f t="shared" si="11"/>
        <v>0</v>
      </c>
      <c r="X48" s="37"/>
      <c r="Y48" s="34"/>
      <c r="Z48" s="35"/>
      <c r="AA48" s="36">
        <f t="shared" si="12"/>
        <v>0</v>
      </c>
      <c r="AB48" s="42"/>
      <c r="AC48" s="34"/>
      <c r="AD48" s="35"/>
      <c r="AE48" s="38">
        <f t="shared" si="13"/>
        <v>0</v>
      </c>
    </row>
    <row r="49" spans="1:31" ht="12" hidden="1" customHeight="1">
      <c r="A49" s="39">
        <v>44</v>
      </c>
      <c r="B49" s="29"/>
      <c r="C49" s="30"/>
      <c r="D49" s="30"/>
      <c r="E49" s="30"/>
      <c r="F49" s="40"/>
      <c r="G49" s="31"/>
      <c r="H49" s="32">
        <f t="shared" si="7"/>
        <v>0</v>
      </c>
      <c r="I49" s="33">
        <f t="shared" si="8"/>
        <v>0</v>
      </c>
      <c r="J49" s="77">
        <v>0</v>
      </c>
      <c r="K49" s="41"/>
      <c r="L49" s="79"/>
      <c r="M49" s="34"/>
      <c r="N49" s="35"/>
      <c r="O49" s="36">
        <f t="shared" si="9"/>
        <v>0</v>
      </c>
      <c r="P49" s="37"/>
      <c r="Q49" s="34"/>
      <c r="R49" s="35"/>
      <c r="S49" s="36">
        <f t="shared" si="10"/>
        <v>0</v>
      </c>
      <c r="T49" s="37"/>
      <c r="U49" s="34"/>
      <c r="V49" s="35"/>
      <c r="W49" s="36">
        <f t="shared" si="11"/>
        <v>0</v>
      </c>
      <c r="X49" s="37"/>
      <c r="Y49" s="34"/>
      <c r="Z49" s="35"/>
      <c r="AA49" s="36">
        <f t="shared" si="12"/>
        <v>0</v>
      </c>
      <c r="AB49" s="42"/>
      <c r="AC49" s="34"/>
      <c r="AD49" s="35"/>
      <c r="AE49" s="38">
        <f t="shared" si="13"/>
        <v>0</v>
      </c>
    </row>
    <row r="50" spans="1:31" ht="12" hidden="1" customHeight="1">
      <c r="A50" s="39">
        <v>45</v>
      </c>
      <c r="B50" s="29"/>
      <c r="C50" s="30"/>
      <c r="D50" s="30"/>
      <c r="E50" s="30"/>
      <c r="F50" s="40"/>
      <c r="G50" s="31"/>
      <c r="H50" s="32">
        <f t="shared" si="7"/>
        <v>0</v>
      </c>
      <c r="I50" s="33">
        <f t="shared" si="8"/>
        <v>0</v>
      </c>
      <c r="J50" s="77">
        <v>0</v>
      </c>
      <c r="K50" s="41"/>
      <c r="L50" s="79"/>
      <c r="M50" s="34"/>
      <c r="N50" s="35"/>
      <c r="O50" s="36">
        <f t="shared" si="9"/>
        <v>0</v>
      </c>
      <c r="P50" s="37"/>
      <c r="Q50" s="34"/>
      <c r="R50" s="35"/>
      <c r="S50" s="36">
        <f t="shared" si="10"/>
        <v>0</v>
      </c>
      <c r="T50" s="37"/>
      <c r="U50" s="34"/>
      <c r="V50" s="35"/>
      <c r="W50" s="36">
        <f t="shared" si="11"/>
        <v>0</v>
      </c>
      <c r="X50" s="37"/>
      <c r="Y50" s="34"/>
      <c r="Z50" s="35"/>
      <c r="AA50" s="36">
        <f t="shared" si="12"/>
        <v>0</v>
      </c>
      <c r="AB50" s="42"/>
      <c r="AC50" s="34"/>
      <c r="AD50" s="35"/>
      <c r="AE50" s="38">
        <f t="shared" si="13"/>
        <v>0</v>
      </c>
    </row>
    <row r="51" spans="1:31" ht="12" hidden="1" customHeight="1">
      <c r="A51" s="39">
        <v>46</v>
      </c>
      <c r="B51" s="29"/>
      <c r="C51" s="30"/>
      <c r="D51" s="30"/>
      <c r="E51" s="30"/>
      <c r="F51" s="40"/>
      <c r="G51" s="31"/>
      <c r="H51" s="32">
        <f t="shared" si="7"/>
        <v>0</v>
      </c>
      <c r="I51" s="33">
        <f t="shared" si="8"/>
        <v>0</v>
      </c>
      <c r="J51" s="77">
        <v>0</v>
      </c>
      <c r="K51" s="41"/>
      <c r="L51" s="79"/>
      <c r="M51" s="34"/>
      <c r="N51" s="35"/>
      <c r="O51" s="36">
        <f t="shared" si="9"/>
        <v>0</v>
      </c>
      <c r="P51" s="37"/>
      <c r="Q51" s="34"/>
      <c r="R51" s="35"/>
      <c r="S51" s="36">
        <f t="shared" si="10"/>
        <v>0</v>
      </c>
      <c r="T51" s="37"/>
      <c r="U51" s="34"/>
      <c r="V51" s="35"/>
      <c r="W51" s="36">
        <f t="shared" si="11"/>
        <v>0</v>
      </c>
      <c r="X51" s="37"/>
      <c r="Y51" s="34"/>
      <c r="Z51" s="35"/>
      <c r="AA51" s="36">
        <f t="shared" si="12"/>
        <v>0</v>
      </c>
      <c r="AB51" s="42"/>
      <c r="AC51" s="34"/>
      <c r="AD51" s="35"/>
      <c r="AE51" s="38">
        <f t="shared" si="13"/>
        <v>0</v>
      </c>
    </row>
    <row r="52" spans="1:31" ht="12" hidden="1" customHeight="1">
      <c r="A52" s="39">
        <v>47</v>
      </c>
      <c r="B52" s="29"/>
      <c r="C52" s="30"/>
      <c r="D52" s="30"/>
      <c r="E52" s="30"/>
      <c r="F52" s="40"/>
      <c r="G52" s="31"/>
      <c r="H52" s="32">
        <f t="shared" si="7"/>
        <v>0</v>
      </c>
      <c r="I52" s="33">
        <f t="shared" si="8"/>
        <v>0</v>
      </c>
      <c r="J52" s="77">
        <v>0</v>
      </c>
      <c r="K52" s="41"/>
      <c r="L52" s="79"/>
      <c r="M52" s="34"/>
      <c r="N52" s="35"/>
      <c r="O52" s="36">
        <f t="shared" si="9"/>
        <v>0</v>
      </c>
      <c r="P52" s="37"/>
      <c r="Q52" s="34"/>
      <c r="R52" s="35"/>
      <c r="S52" s="36">
        <f t="shared" si="10"/>
        <v>0</v>
      </c>
      <c r="T52" s="37"/>
      <c r="U52" s="34"/>
      <c r="V52" s="35"/>
      <c r="W52" s="36">
        <f t="shared" si="11"/>
        <v>0</v>
      </c>
      <c r="X52" s="37"/>
      <c r="Y52" s="34"/>
      <c r="Z52" s="35"/>
      <c r="AA52" s="36">
        <f t="shared" si="12"/>
        <v>0</v>
      </c>
      <c r="AB52" s="42"/>
      <c r="AC52" s="34"/>
      <c r="AD52" s="35"/>
      <c r="AE52" s="38">
        <f t="shared" si="13"/>
        <v>0</v>
      </c>
    </row>
    <row r="53" spans="1:31" ht="12" hidden="1" customHeight="1">
      <c r="A53" s="39">
        <v>48</v>
      </c>
      <c r="B53" s="29"/>
      <c r="C53" s="30"/>
      <c r="D53" s="30"/>
      <c r="E53" s="30"/>
      <c r="F53" s="40"/>
      <c r="G53" s="31"/>
      <c r="H53" s="32">
        <f t="shared" si="7"/>
        <v>0</v>
      </c>
      <c r="I53" s="33">
        <f t="shared" si="8"/>
        <v>0</v>
      </c>
      <c r="J53" s="77">
        <v>0</v>
      </c>
      <c r="K53" s="41"/>
      <c r="L53" s="79"/>
      <c r="M53" s="34"/>
      <c r="N53" s="35"/>
      <c r="O53" s="36">
        <f t="shared" si="9"/>
        <v>0</v>
      </c>
      <c r="P53" s="37"/>
      <c r="Q53" s="34"/>
      <c r="R53" s="35"/>
      <c r="S53" s="36">
        <f t="shared" si="10"/>
        <v>0</v>
      </c>
      <c r="T53" s="37"/>
      <c r="U53" s="34"/>
      <c r="V53" s="35"/>
      <c r="W53" s="36">
        <f t="shared" si="11"/>
        <v>0</v>
      </c>
      <c r="X53" s="37"/>
      <c r="Y53" s="34"/>
      <c r="Z53" s="35"/>
      <c r="AA53" s="36">
        <f t="shared" si="12"/>
        <v>0</v>
      </c>
      <c r="AB53" s="42"/>
      <c r="AC53" s="34"/>
      <c r="AD53" s="35"/>
      <c r="AE53" s="38">
        <f t="shared" si="13"/>
        <v>0</v>
      </c>
    </row>
    <row r="54" spans="1:31" ht="12" hidden="1" customHeight="1">
      <c r="A54" s="39">
        <v>49</v>
      </c>
      <c r="B54" s="29"/>
      <c r="C54" s="30"/>
      <c r="D54" s="30"/>
      <c r="E54" s="30"/>
      <c r="F54" s="40"/>
      <c r="G54" s="31"/>
      <c r="H54" s="32">
        <f t="shared" si="7"/>
        <v>0</v>
      </c>
      <c r="I54" s="33">
        <f t="shared" si="8"/>
        <v>0</v>
      </c>
      <c r="J54" s="77">
        <v>0</v>
      </c>
      <c r="K54" s="41"/>
      <c r="L54" s="79"/>
      <c r="M54" s="34"/>
      <c r="N54" s="35"/>
      <c r="O54" s="36">
        <f t="shared" si="9"/>
        <v>0</v>
      </c>
      <c r="P54" s="37"/>
      <c r="Q54" s="34"/>
      <c r="R54" s="35"/>
      <c r="S54" s="36">
        <f t="shared" si="10"/>
        <v>0</v>
      </c>
      <c r="T54" s="37"/>
      <c r="U54" s="34"/>
      <c r="V54" s="35"/>
      <c r="W54" s="36">
        <f t="shared" si="11"/>
        <v>0</v>
      </c>
      <c r="X54" s="37"/>
      <c r="Y54" s="34"/>
      <c r="Z54" s="35"/>
      <c r="AA54" s="36">
        <f t="shared" si="12"/>
        <v>0</v>
      </c>
      <c r="AB54" s="42"/>
      <c r="AC54" s="34"/>
      <c r="AD54" s="35"/>
      <c r="AE54" s="38">
        <f t="shared" si="13"/>
        <v>0</v>
      </c>
    </row>
    <row r="55" spans="1:31" ht="12" hidden="1" customHeight="1">
      <c r="A55" s="39">
        <v>50</v>
      </c>
      <c r="B55" s="29"/>
      <c r="C55" s="30"/>
      <c r="D55" s="30"/>
      <c r="E55" s="30"/>
      <c r="F55" s="40"/>
      <c r="G55" s="31"/>
      <c r="H55" s="32">
        <f t="shared" si="7"/>
        <v>0</v>
      </c>
      <c r="I55" s="33">
        <f t="shared" si="8"/>
        <v>0</v>
      </c>
      <c r="J55" s="77">
        <v>0</v>
      </c>
      <c r="K55" s="41"/>
      <c r="L55" s="79"/>
      <c r="M55" s="34"/>
      <c r="N55" s="35"/>
      <c r="O55" s="36">
        <f t="shared" si="9"/>
        <v>0</v>
      </c>
      <c r="P55" s="37"/>
      <c r="Q55" s="34"/>
      <c r="R55" s="35"/>
      <c r="S55" s="36">
        <f t="shared" si="10"/>
        <v>0</v>
      </c>
      <c r="T55" s="37"/>
      <c r="U55" s="34"/>
      <c r="V55" s="35"/>
      <c r="W55" s="36">
        <f t="shared" si="11"/>
        <v>0</v>
      </c>
      <c r="X55" s="37"/>
      <c r="Y55" s="34"/>
      <c r="Z55" s="35"/>
      <c r="AA55" s="36">
        <f t="shared" si="12"/>
        <v>0</v>
      </c>
      <c r="AB55" s="42"/>
      <c r="AC55" s="34"/>
      <c r="AD55" s="35"/>
      <c r="AE55" s="38">
        <f t="shared" si="13"/>
        <v>0</v>
      </c>
    </row>
    <row r="56" spans="1:31" ht="12" hidden="1" customHeight="1">
      <c r="A56" s="39">
        <v>51</v>
      </c>
      <c r="B56" s="29"/>
      <c r="C56" s="30"/>
      <c r="D56" s="30"/>
      <c r="E56" s="30"/>
      <c r="F56" s="40"/>
      <c r="G56" s="31"/>
      <c r="H56" s="32">
        <f t="shared" si="7"/>
        <v>0</v>
      </c>
      <c r="I56" s="33">
        <f t="shared" si="8"/>
        <v>0</v>
      </c>
      <c r="J56" s="77">
        <v>0</v>
      </c>
      <c r="K56" s="41"/>
      <c r="L56" s="79"/>
      <c r="M56" s="34"/>
      <c r="N56" s="35"/>
      <c r="O56" s="36">
        <f t="shared" si="9"/>
        <v>0</v>
      </c>
      <c r="P56" s="37"/>
      <c r="Q56" s="34"/>
      <c r="R56" s="35"/>
      <c r="S56" s="36">
        <f t="shared" si="10"/>
        <v>0</v>
      </c>
      <c r="T56" s="37"/>
      <c r="U56" s="34"/>
      <c r="V56" s="35"/>
      <c r="W56" s="36">
        <f t="shared" si="11"/>
        <v>0</v>
      </c>
      <c r="X56" s="37"/>
      <c r="Y56" s="34"/>
      <c r="Z56" s="35"/>
      <c r="AA56" s="36">
        <f t="shared" si="12"/>
        <v>0</v>
      </c>
      <c r="AB56" s="42"/>
      <c r="AC56" s="34"/>
      <c r="AD56" s="35"/>
      <c r="AE56" s="38">
        <f t="shared" si="13"/>
        <v>0</v>
      </c>
    </row>
    <row r="57" spans="1:31" ht="12" hidden="1" customHeight="1">
      <c r="A57" s="39">
        <v>52</v>
      </c>
      <c r="B57" s="29"/>
      <c r="C57" s="30"/>
      <c r="D57" s="30"/>
      <c r="E57" s="30"/>
      <c r="F57" s="40"/>
      <c r="G57" s="31"/>
      <c r="H57" s="32">
        <f t="shared" si="7"/>
        <v>0</v>
      </c>
      <c r="I57" s="33">
        <f t="shared" si="8"/>
        <v>0</v>
      </c>
      <c r="J57" s="77">
        <v>0</v>
      </c>
      <c r="K57" s="41"/>
      <c r="L57" s="79"/>
      <c r="M57" s="34"/>
      <c r="N57" s="35"/>
      <c r="O57" s="36">
        <f t="shared" si="9"/>
        <v>0</v>
      </c>
      <c r="P57" s="37"/>
      <c r="Q57" s="34"/>
      <c r="R57" s="35"/>
      <c r="S57" s="36">
        <f t="shared" si="10"/>
        <v>0</v>
      </c>
      <c r="T57" s="37"/>
      <c r="U57" s="34"/>
      <c r="V57" s="35"/>
      <c r="W57" s="36">
        <f t="shared" si="11"/>
        <v>0</v>
      </c>
      <c r="X57" s="37"/>
      <c r="Y57" s="34"/>
      <c r="Z57" s="35"/>
      <c r="AA57" s="36">
        <f t="shared" si="12"/>
        <v>0</v>
      </c>
      <c r="AB57" s="42"/>
      <c r="AC57" s="34"/>
      <c r="AD57" s="35"/>
      <c r="AE57" s="38">
        <f t="shared" si="13"/>
        <v>0</v>
      </c>
    </row>
    <row r="58" spans="1:31" ht="12" hidden="1" customHeight="1">
      <c r="A58" s="39">
        <v>53</v>
      </c>
      <c r="B58" s="29"/>
      <c r="C58" s="30"/>
      <c r="D58" s="30"/>
      <c r="E58" s="30"/>
      <c r="F58" s="40"/>
      <c r="G58" s="31"/>
      <c r="H58" s="32">
        <f t="shared" si="7"/>
        <v>0</v>
      </c>
      <c r="I58" s="33">
        <f t="shared" si="8"/>
        <v>0</v>
      </c>
      <c r="J58" s="77">
        <v>0</v>
      </c>
      <c r="K58" s="41"/>
      <c r="L58" s="79"/>
      <c r="M58" s="34"/>
      <c r="N58" s="35"/>
      <c r="O58" s="36">
        <f t="shared" si="9"/>
        <v>0</v>
      </c>
      <c r="P58" s="37"/>
      <c r="Q58" s="34"/>
      <c r="R58" s="35"/>
      <c r="S58" s="36">
        <f t="shared" si="10"/>
        <v>0</v>
      </c>
      <c r="T58" s="37"/>
      <c r="U58" s="34"/>
      <c r="V58" s="35"/>
      <c r="W58" s="36">
        <f t="shared" si="11"/>
        <v>0</v>
      </c>
      <c r="X58" s="37"/>
      <c r="Y58" s="34"/>
      <c r="Z58" s="35"/>
      <c r="AA58" s="36">
        <f t="shared" si="12"/>
        <v>0</v>
      </c>
      <c r="AB58" s="42"/>
      <c r="AC58" s="34"/>
      <c r="AD58" s="35"/>
      <c r="AE58" s="38">
        <f t="shared" si="13"/>
        <v>0</v>
      </c>
    </row>
    <row r="59" spans="1:31" ht="12" hidden="1" customHeight="1">
      <c r="A59" s="39">
        <v>54</v>
      </c>
      <c r="B59" s="29"/>
      <c r="C59" s="30"/>
      <c r="D59" s="30"/>
      <c r="E59" s="30"/>
      <c r="F59" s="40"/>
      <c r="G59" s="31"/>
      <c r="H59" s="32">
        <f t="shared" si="7"/>
        <v>0</v>
      </c>
      <c r="I59" s="33">
        <f t="shared" si="8"/>
        <v>0</v>
      </c>
      <c r="J59" s="77">
        <v>0</v>
      </c>
      <c r="K59" s="41"/>
      <c r="L59" s="79"/>
      <c r="M59" s="34"/>
      <c r="N59" s="35"/>
      <c r="O59" s="36">
        <f t="shared" si="9"/>
        <v>0</v>
      </c>
      <c r="P59" s="37"/>
      <c r="Q59" s="34"/>
      <c r="R59" s="35"/>
      <c r="S59" s="36">
        <f t="shared" si="10"/>
        <v>0</v>
      </c>
      <c r="T59" s="37"/>
      <c r="U59" s="34"/>
      <c r="V59" s="35"/>
      <c r="W59" s="36">
        <f t="shared" si="11"/>
        <v>0</v>
      </c>
      <c r="X59" s="37"/>
      <c r="Y59" s="34"/>
      <c r="Z59" s="35"/>
      <c r="AA59" s="36">
        <f t="shared" si="12"/>
        <v>0</v>
      </c>
      <c r="AB59" s="42"/>
      <c r="AC59" s="34"/>
      <c r="AD59" s="35"/>
      <c r="AE59" s="38">
        <f t="shared" si="13"/>
        <v>0</v>
      </c>
    </row>
    <row r="60" spans="1:31" ht="12" hidden="1" customHeight="1">
      <c r="A60" s="39">
        <v>55</v>
      </c>
      <c r="B60" s="29"/>
      <c r="C60" s="30"/>
      <c r="D60" s="30"/>
      <c r="E60" s="30"/>
      <c r="F60" s="40"/>
      <c r="G60" s="31"/>
      <c r="H60" s="32">
        <f t="shared" si="7"/>
        <v>0</v>
      </c>
      <c r="I60" s="33">
        <f t="shared" si="8"/>
        <v>0</v>
      </c>
      <c r="J60" s="77">
        <v>0</v>
      </c>
      <c r="K60" s="41"/>
      <c r="L60" s="79"/>
      <c r="M60" s="34"/>
      <c r="N60" s="35"/>
      <c r="O60" s="36">
        <f t="shared" si="9"/>
        <v>0</v>
      </c>
      <c r="P60" s="37"/>
      <c r="Q60" s="34"/>
      <c r="R60" s="35"/>
      <c r="S60" s="36">
        <f t="shared" si="10"/>
        <v>0</v>
      </c>
      <c r="T60" s="37"/>
      <c r="U60" s="34"/>
      <c r="V60" s="35"/>
      <c r="W60" s="36">
        <f t="shared" si="11"/>
        <v>0</v>
      </c>
      <c r="X60" s="37"/>
      <c r="Y60" s="34"/>
      <c r="Z60" s="35"/>
      <c r="AA60" s="36">
        <f t="shared" si="12"/>
        <v>0</v>
      </c>
      <c r="AB60" s="42"/>
      <c r="AC60" s="34"/>
      <c r="AD60" s="35"/>
      <c r="AE60" s="38">
        <f t="shared" si="13"/>
        <v>0</v>
      </c>
    </row>
    <row r="61" spans="1:31" ht="12" hidden="1" customHeight="1">
      <c r="A61" s="39">
        <v>56</v>
      </c>
      <c r="B61" s="29"/>
      <c r="C61" s="30"/>
      <c r="D61" s="30"/>
      <c r="E61" s="30"/>
      <c r="F61" s="40"/>
      <c r="G61" s="31"/>
      <c r="H61" s="32">
        <f t="shared" si="7"/>
        <v>0</v>
      </c>
      <c r="I61" s="33">
        <f t="shared" si="8"/>
        <v>0</v>
      </c>
      <c r="J61" s="77">
        <v>0</v>
      </c>
      <c r="K61" s="41"/>
      <c r="L61" s="79"/>
      <c r="M61" s="34"/>
      <c r="N61" s="35"/>
      <c r="O61" s="36">
        <f t="shared" si="9"/>
        <v>0</v>
      </c>
      <c r="P61" s="37"/>
      <c r="Q61" s="34"/>
      <c r="R61" s="35"/>
      <c r="S61" s="36">
        <f t="shared" si="10"/>
        <v>0</v>
      </c>
      <c r="T61" s="37"/>
      <c r="U61" s="34"/>
      <c r="V61" s="35"/>
      <c r="W61" s="36">
        <f t="shared" si="11"/>
        <v>0</v>
      </c>
      <c r="X61" s="37"/>
      <c r="Y61" s="34"/>
      <c r="Z61" s="35"/>
      <c r="AA61" s="36">
        <f t="shared" si="12"/>
        <v>0</v>
      </c>
      <c r="AB61" s="42"/>
      <c r="AC61" s="34"/>
      <c r="AD61" s="35"/>
      <c r="AE61" s="38">
        <f t="shared" si="13"/>
        <v>0</v>
      </c>
    </row>
    <row r="62" spans="1:31" ht="12" hidden="1" customHeight="1">
      <c r="A62" s="39">
        <v>57</v>
      </c>
      <c r="B62" s="29"/>
      <c r="C62" s="30"/>
      <c r="D62" s="30"/>
      <c r="E62" s="30"/>
      <c r="F62" s="40"/>
      <c r="G62" s="31"/>
      <c r="H62" s="32">
        <f t="shared" si="7"/>
        <v>0</v>
      </c>
      <c r="I62" s="33">
        <f t="shared" si="8"/>
        <v>0</v>
      </c>
      <c r="J62" s="77">
        <v>0</v>
      </c>
      <c r="K62" s="41"/>
      <c r="L62" s="79"/>
      <c r="M62" s="34"/>
      <c r="N62" s="35"/>
      <c r="O62" s="36">
        <f t="shared" si="9"/>
        <v>0</v>
      </c>
      <c r="P62" s="37"/>
      <c r="Q62" s="34"/>
      <c r="R62" s="35"/>
      <c r="S62" s="36">
        <f t="shared" si="10"/>
        <v>0</v>
      </c>
      <c r="T62" s="37"/>
      <c r="U62" s="34"/>
      <c r="V62" s="35"/>
      <c r="W62" s="36">
        <f t="shared" si="11"/>
        <v>0</v>
      </c>
      <c r="X62" s="37"/>
      <c r="Y62" s="34"/>
      <c r="Z62" s="35"/>
      <c r="AA62" s="36">
        <f t="shared" si="12"/>
        <v>0</v>
      </c>
      <c r="AB62" s="42"/>
      <c r="AC62" s="34"/>
      <c r="AD62" s="35"/>
      <c r="AE62" s="38">
        <f t="shared" si="13"/>
        <v>0</v>
      </c>
    </row>
    <row r="63" spans="1:31" ht="12" hidden="1" customHeight="1">
      <c r="A63" s="39">
        <v>58</v>
      </c>
      <c r="B63" s="29"/>
      <c r="C63" s="30"/>
      <c r="D63" s="30"/>
      <c r="E63" s="30"/>
      <c r="F63" s="40"/>
      <c r="G63" s="31"/>
      <c r="H63" s="32">
        <f t="shared" si="7"/>
        <v>0</v>
      </c>
      <c r="I63" s="33">
        <f t="shared" si="8"/>
        <v>0</v>
      </c>
      <c r="J63" s="77">
        <v>0</v>
      </c>
      <c r="K63" s="41"/>
      <c r="L63" s="79"/>
      <c r="M63" s="34"/>
      <c r="N63" s="35"/>
      <c r="O63" s="36">
        <f t="shared" si="9"/>
        <v>0</v>
      </c>
      <c r="P63" s="37"/>
      <c r="Q63" s="34"/>
      <c r="R63" s="35"/>
      <c r="S63" s="36">
        <f t="shared" si="10"/>
        <v>0</v>
      </c>
      <c r="T63" s="37"/>
      <c r="U63" s="34"/>
      <c r="V63" s="35"/>
      <c r="W63" s="36">
        <f t="shared" si="11"/>
        <v>0</v>
      </c>
      <c r="X63" s="37"/>
      <c r="Y63" s="34"/>
      <c r="Z63" s="35"/>
      <c r="AA63" s="36">
        <f t="shared" si="12"/>
        <v>0</v>
      </c>
      <c r="AB63" s="42"/>
      <c r="AC63" s="34"/>
      <c r="AD63" s="35"/>
      <c r="AE63" s="38">
        <f t="shared" si="13"/>
        <v>0</v>
      </c>
    </row>
    <row r="64" spans="1:31" ht="12" hidden="1" customHeight="1">
      <c r="A64" s="39">
        <v>59</v>
      </c>
      <c r="B64" s="29"/>
      <c r="C64" s="30"/>
      <c r="D64" s="30"/>
      <c r="E64" s="30"/>
      <c r="F64" s="40"/>
      <c r="G64" s="31"/>
      <c r="H64" s="32">
        <f t="shared" si="7"/>
        <v>0</v>
      </c>
      <c r="I64" s="33">
        <f t="shared" si="8"/>
        <v>0</v>
      </c>
      <c r="J64" s="77">
        <v>0</v>
      </c>
      <c r="K64" s="41"/>
      <c r="L64" s="79"/>
      <c r="M64" s="34"/>
      <c r="N64" s="35"/>
      <c r="O64" s="36">
        <f t="shared" si="9"/>
        <v>0</v>
      </c>
      <c r="P64" s="37"/>
      <c r="Q64" s="34"/>
      <c r="R64" s="35"/>
      <c r="S64" s="36">
        <f t="shared" si="10"/>
        <v>0</v>
      </c>
      <c r="T64" s="37"/>
      <c r="U64" s="34"/>
      <c r="V64" s="35"/>
      <c r="W64" s="36">
        <f t="shared" si="11"/>
        <v>0</v>
      </c>
      <c r="X64" s="37"/>
      <c r="Y64" s="34"/>
      <c r="Z64" s="35"/>
      <c r="AA64" s="36">
        <f t="shared" si="12"/>
        <v>0</v>
      </c>
      <c r="AB64" s="42"/>
      <c r="AC64" s="34"/>
      <c r="AD64" s="35"/>
      <c r="AE64" s="38">
        <f t="shared" si="13"/>
        <v>0</v>
      </c>
    </row>
    <row r="65" spans="1:31" ht="12" hidden="1" customHeight="1" thickBot="1">
      <c r="A65" s="39">
        <v>60</v>
      </c>
      <c r="B65" s="44"/>
      <c r="C65" s="40"/>
      <c r="D65" s="40"/>
      <c r="E65" s="40"/>
      <c r="F65" s="40"/>
      <c r="G65" s="45"/>
      <c r="H65" s="32">
        <f t="shared" si="7"/>
        <v>0</v>
      </c>
      <c r="I65" s="47">
        <f t="shared" si="8"/>
        <v>0</v>
      </c>
      <c r="J65" s="83">
        <v>0</v>
      </c>
      <c r="K65" s="48"/>
      <c r="L65" s="84"/>
      <c r="M65" s="49"/>
      <c r="N65" s="50"/>
      <c r="O65" s="51">
        <f t="shared" si="9"/>
        <v>0</v>
      </c>
      <c r="P65" s="52"/>
      <c r="Q65" s="49"/>
      <c r="R65" s="50"/>
      <c r="S65" s="51">
        <f t="shared" si="10"/>
        <v>0</v>
      </c>
      <c r="T65" s="52"/>
      <c r="U65" s="49"/>
      <c r="V65" s="50"/>
      <c r="W65" s="51">
        <f t="shared" si="11"/>
        <v>0</v>
      </c>
      <c r="X65" s="52"/>
      <c r="Y65" s="49"/>
      <c r="Z65" s="50"/>
      <c r="AA65" s="51">
        <f t="shared" si="12"/>
        <v>0</v>
      </c>
      <c r="AB65" s="52"/>
      <c r="AC65" s="49"/>
      <c r="AD65" s="50"/>
      <c r="AE65" s="53">
        <f t="shared" si="13"/>
        <v>0</v>
      </c>
    </row>
  </sheetData>
  <sheetProtection selectLockedCells="1"/>
  <autoFilter ref="C5:AE65">
    <filterColumn colId="7"/>
    <filterColumn colId="9"/>
    <filterColumn colId="12"/>
  </autoFilter>
  <sortState ref="B6:AE26">
    <sortCondition descending="1" ref="H6:H65"/>
  </sortState>
  <mergeCells count="18">
    <mergeCell ref="H3:H4"/>
    <mergeCell ref="C3:C4"/>
    <mergeCell ref="D3:D4"/>
    <mergeCell ref="E3:E4"/>
    <mergeCell ref="F3:F4"/>
    <mergeCell ref="G3:G4"/>
    <mergeCell ref="I1:AE1"/>
    <mergeCell ref="I2:K3"/>
    <mergeCell ref="M2:P2"/>
    <mergeCell ref="Q2:T2"/>
    <mergeCell ref="U2:X2"/>
    <mergeCell ref="Y2:AB2"/>
    <mergeCell ref="AC2:AE2"/>
    <mergeCell ref="M3:P3"/>
    <mergeCell ref="Q3:T3"/>
    <mergeCell ref="U3:X3"/>
    <mergeCell ref="Y3:AB3"/>
    <mergeCell ref="AC3:AE3"/>
  </mergeCells>
  <conditionalFormatting sqref="C6:C65">
    <cfRule type="beginsWith" dxfId="34" priority="10" operator="beginsWith" text="L">
      <formula>LEFT(C6,1)="L"</formula>
    </cfRule>
  </conditionalFormatting>
  <conditionalFormatting sqref="D6:D65">
    <cfRule type="beginsWith" dxfId="33" priority="9" operator="beginsWith" text="h">
      <formula>LEFT(D6,1)="h"</formula>
    </cfRule>
  </conditionalFormatting>
  <conditionalFormatting sqref="E6:E65">
    <cfRule type="beginsWith" dxfId="32" priority="8" operator="beginsWith" text="r">
      <formula>LEFT(E6,1)="r"</formula>
    </cfRule>
  </conditionalFormatting>
  <conditionalFormatting sqref="F6:F65">
    <cfRule type="beginsWith" dxfId="31" priority="7" operator="beginsWith" text="l">
      <formula>LEFT(F6,1)="l"</formula>
    </cfRule>
  </conditionalFormatting>
  <conditionalFormatting sqref="G6:G65">
    <cfRule type="beginsWith" dxfId="30" priority="6" operator="beginsWith" text="m">
      <formula>LEFT(G6,1)="m"</formula>
    </cfRule>
  </conditionalFormatting>
  <conditionalFormatting sqref="C6:C22">
    <cfRule type="beginsWith" dxfId="29" priority="5" operator="beginsWith" text="L">
      <formula>LEFT(C6,1)="L"</formula>
    </cfRule>
  </conditionalFormatting>
  <conditionalFormatting sqref="D6:D22">
    <cfRule type="beginsWith" dxfId="28" priority="4" operator="beginsWith" text="h">
      <formula>LEFT(D6,1)="h"</formula>
    </cfRule>
  </conditionalFormatting>
  <conditionalFormatting sqref="E6:E22">
    <cfRule type="beginsWith" dxfId="27" priority="3" operator="beginsWith" text="r">
      <formula>LEFT(E6,1)="r"</formula>
    </cfRule>
  </conditionalFormatting>
  <conditionalFormatting sqref="F6:F22">
    <cfRule type="beginsWith" dxfId="26" priority="2" operator="beginsWith" text="l">
      <formula>LEFT(F6,1)="l"</formula>
    </cfRule>
  </conditionalFormatting>
  <conditionalFormatting sqref="G6:G22">
    <cfRule type="beginsWith" dxfId="25" priority="1" operator="beginsWith" text="m">
      <formula>LEFT(G6,1)="m"</formula>
    </cfRule>
  </conditionalFormatting>
  <pageMargins left="0.7" right="0.7" top="0.67934782608695654" bottom="0.75" header="0.3" footer="0.3"/>
  <pageSetup paperSize="9" orientation="landscape" r:id="rId1"/>
  <headerFooter>
    <oddHeader>&amp;L&amp;"-,Bold"&amp;14 &amp;K0020602018&amp;K01+000 PKC&amp;R&amp;"-,Bold"&amp;K002060www.pembrokeshirekarting.co.uk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AH65"/>
  <sheetViews>
    <sheetView zoomScale="150" zoomScaleNormal="150" zoomScalePage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0" defaultRowHeight="15" customHeight="1" zeroHeight="1"/>
  <cols>
    <col min="1" max="1" width="2.85546875" style="54" customWidth="1"/>
    <col min="2" max="2" width="12.28515625" style="54" customWidth="1"/>
    <col min="3" max="7" width="4.5703125" style="54" customWidth="1"/>
    <col min="8" max="8" width="8.5703125" style="54" customWidth="1"/>
    <col min="9" max="29" width="4.5703125" style="54" customWidth="1"/>
    <col min="30" max="16384" width="9.140625" style="2" hidden="1"/>
  </cols>
  <sheetData>
    <row r="1" spans="1:34" ht="18" customHeight="1" thickBot="1">
      <c r="A1" s="68" t="s">
        <v>0</v>
      </c>
      <c r="B1" s="69"/>
      <c r="C1" s="1"/>
      <c r="D1" s="1"/>
      <c r="E1" s="1"/>
      <c r="F1" s="1"/>
      <c r="G1" s="1"/>
      <c r="H1" s="1"/>
      <c r="I1" s="92" t="s">
        <v>1</v>
      </c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4"/>
    </row>
    <row r="2" spans="1:34" ht="15" customHeight="1" thickBot="1">
      <c r="A2" s="3"/>
      <c r="B2" s="4"/>
      <c r="C2" s="5"/>
      <c r="D2" s="5"/>
      <c r="E2" s="5"/>
      <c r="F2" s="5"/>
      <c r="G2" s="5"/>
      <c r="H2" s="5"/>
      <c r="I2" s="95" t="s">
        <v>2</v>
      </c>
      <c r="J2" s="97"/>
      <c r="K2" s="100" t="s">
        <v>3</v>
      </c>
      <c r="L2" s="101"/>
      <c r="M2" s="102"/>
      <c r="N2" s="103"/>
      <c r="O2" s="104" t="s">
        <v>4</v>
      </c>
      <c r="P2" s="105"/>
      <c r="Q2" s="105"/>
      <c r="R2" s="106"/>
      <c r="S2" s="107" t="s">
        <v>5</v>
      </c>
      <c r="T2" s="108"/>
      <c r="U2" s="108"/>
      <c r="V2" s="109"/>
      <c r="W2" s="107" t="s">
        <v>6</v>
      </c>
      <c r="X2" s="108"/>
      <c r="Y2" s="108"/>
      <c r="Z2" s="109"/>
      <c r="AA2" s="107" t="s">
        <v>7</v>
      </c>
      <c r="AB2" s="108"/>
      <c r="AC2" s="109"/>
    </row>
    <row r="3" spans="1:34" ht="15" customHeight="1">
      <c r="A3" s="6"/>
      <c r="B3" s="7"/>
      <c r="C3" s="120" t="s">
        <v>8</v>
      </c>
      <c r="D3" s="122" t="s">
        <v>9</v>
      </c>
      <c r="E3" s="124" t="s">
        <v>10</v>
      </c>
      <c r="F3" s="126" t="s">
        <v>11</v>
      </c>
      <c r="G3" s="128" t="s">
        <v>12</v>
      </c>
      <c r="H3" s="130" t="s">
        <v>13</v>
      </c>
      <c r="I3" s="132"/>
      <c r="J3" s="99"/>
      <c r="K3" s="110" t="s">
        <v>14</v>
      </c>
      <c r="L3" s="111"/>
      <c r="M3" s="112"/>
      <c r="N3" s="113"/>
      <c r="O3" s="114" t="s">
        <v>15</v>
      </c>
      <c r="P3" s="115"/>
      <c r="Q3" s="115"/>
      <c r="R3" s="116"/>
      <c r="S3" s="117" t="s">
        <v>15</v>
      </c>
      <c r="T3" s="118"/>
      <c r="U3" s="118"/>
      <c r="V3" s="119"/>
      <c r="W3" s="117" t="s">
        <v>15</v>
      </c>
      <c r="X3" s="118"/>
      <c r="Y3" s="118"/>
      <c r="Z3" s="119"/>
      <c r="AA3" s="117" t="s">
        <v>16</v>
      </c>
      <c r="AB3" s="118"/>
      <c r="AC3" s="119"/>
    </row>
    <row r="4" spans="1:34" ht="42.75" customHeight="1">
      <c r="A4" s="8"/>
      <c r="B4" s="9"/>
      <c r="C4" s="121"/>
      <c r="D4" s="123"/>
      <c r="E4" s="125"/>
      <c r="F4" s="127"/>
      <c r="G4" s="129"/>
      <c r="H4" s="131"/>
      <c r="I4" s="10" t="s">
        <v>17</v>
      </c>
      <c r="J4" s="11" t="s">
        <v>18</v>
      </c>
      <c r="K4" s="12" t="s">
        <v>19</v>
      </c>
      <c r="L4" s="13" t="s">
        <v>20</v>
      </c>
      <c r="M4" s="14" t="s">
        <v>21</v>
      </c>
      <c r="N4" s="15" t="s">
        <v>22</v>
      </c>
      <c r="O4" s="12" t="s">
        <v>19</v>
      </c>
      <c r="P4" s="13" t="s">
        <v>20</v>
      </c>
      <c r="Q4" s="14" t="s">
        <v>21</v>
      </c>
      <c r="R4" s="15" t="s">
        <v>22</v>
      </c>
      <c r="S4" s="12" t="s">
        <v>19</v>
      </c>
      <c r="T4" s="13" t="s">
        <v>20</v>
      </c>
      <c r="U4" s="14" t="s">
        <v>21</v>
      </c>
      <c r="V4" s="15" t="s">
        <v>22</v>
      </c>
      <c r="W4" s="12" t="s">
        <v>19</v>
      </c>
      <c r="X4" s="13" t="s">
        <v>20</v>
      </c>
      <c r="Y4" s="14" t="s">
        <v>21</v>
      </c>
      <c r="Z4" s="15" t="s">
        <v>22</v>
      </c>
      <c r="AA4" s="12" t="s">
        <v>19</v>
      </c>
      <c r="AB4" s="13" t="s">
        <v>20</v>
      </c>
      <c r="AC4" s="16" t="s">
        <v>21</v>
      </c>
    </row>
    <row r="5" spans="1:34" ht="6" customHeight="1" thickBot="1">
      <c r="A5" s="17"/>
      <c r="B5" s="18"/>
      <c r="C5" s="19"/>
      <c r="D5" s="19"/>
      <c r="E5" s="19"/>
      <c r="F5" s="19"/>
      <c r="G5" s="19"/>
      <c r="H5" s="20"/>
      <c r="I5" s="21"/>
      <c r="J5" s="22"/>
      <c r="K5" s="23"/>
      <c r="L5" s="24"/>
      <c r="M5" s="25"/>
      <c r="N5" s="26"/>
      <c r="O5" s="23"/>
      <c r="P5" s="24"/>
      <c r="Q5" s="25"/>
      <c r="R5" s="26"/>
      <c r="S5" s="23"/>
      <c r="T5" s="24"/>
      <c r="U5" s="25"/>
      <c r="V5" s="26"/>
      <c r="W5" s="23"/>
      <c r="X5" s="24"/>
      <c r="Y5" s="25"/>
      <c r="Z5" s="26"/>
      <c r="AA5" s="23"/>
      <c r="AB5" s="24"/>
      <c r="AC5" s="27"/>
    </row>
    <row r="6" spans="1:34" ht="12" customHeight="1">
      <c r="A6" s="28">
        <v>1</v>
      </c>
      <c r="B6" s="55" t="s">
        <v>37</v>
      </c>
      <c r="C6" s="56"/>
      <c r="D6" s="56" t="s">
        <v>38</v>
      </c>
      <c r="E6" s="56"/>
      <c r="F6" s="56"/>
      <c r="G6" s="57"/>
      <c r="H6" s="32">
        <f t="shared" ref="H6:H22" si="0">I6</f>
        <v>147</v>
      </c>
      <c r="I6" s="33">
        <f t="shared" ref="I6:I22" si="1">SUM(M6+Q6+U6+Y6+AC6)-J6</f>
        <v>147</v>
      </c>
      <c r="J6" s="58"/>
      <c r="K6" s="59"/>
      <c r="L6" s="60">
        <v>1</v>
      </c>
      <c r="M6" s="36"/>
      <c r="N6" s="61">
        <v>21.4</v>
      </c>
      <c r="O6" s="59">
        <v>1</v>
      </c>
      <c r="P6" s="60">
        <v>1</v>
      </c>
      <c r="Q6" s="36">
        <f t="shared" ref="Q6:Q22" si="2">VLOOKUP(P6,$AD$7:$AE$37,2,)</f>
        <v>30</v>
      </c>
      <c r="R6" s="61">
        <v>21.44</v>
      </c>
      <c r="S6" s="59">
        <v>1</v>
      </c>
      <c r="T6" s="60">
        <v>1</v>
      </c>
      <c r="U6" s="36">
        <f t="shared" ref="U6:U22" si="3">VLOOKUP(T6,$AD$7:$AE$37,2,)</f>
        <v>30</v>
      </c>
      <c r="V6" s="61">
        <v>21.51</v>
      </c>
      <c r="W6" s="59">
        <v>5</v>
      </c>
      <c r="X6" s="60">
        <v>4</v>
      </c>
      <c r="Y6" s="36">
        <f t="shared" ref="Y6:Y22" si="4">VLOOKUP(X6,$AD$7:$AE$37,2,)</f>
        <v>27</v>
      </c>
      <c r="Z6" s="61">
        <v>21.28</v>
      </c>
      <c r="AA6" s="59">
        <v>1</v>
      </c>
      <c r="AB6" s="60">
        <v>1</v>
      </c>
      <c r="AC6" s="38">
        <f t="shared" ref="AC6:AC22" si="5">VLOOKUP(AB6,$AG$7:$AH$37,2,)</f>
        <v>60</v>
      </c>
      <c r="AD6" s="2" t="s">
        <v>26</v>
      </c>
      <c r="AG6" s="2" t="s">
        <v>27</v>
      </c>
    </row>
    <row r="7" spans="1:34" ht="12" customHeight="1">
      <c r="A7" s="39">
        <v>2</v>
      </c>
      <c r="B7" s="55" t="s">
        <v>23</v>
      </c>
      <c r="C7" s="56" t="s">
        <v>24</v>
      </c>
      <c r="D7" s="56"/>
      <c r="E7" s="56" t="s">
        <v>25</v>
      </c>
      <c r="F7" s="62"/>
      <c r="G7" s="57"/>
      <c r="H7" s="32">
        <f t="shared" si="0"/>
        <v>144</v>
      </c>
      <c r="I7" s="33">
        <f t="shared" si="1"/>
        <v>144</v>
      </c>
      <c r="J7" s="63"/>
      <c r="K7" s="59"/>
      <c r="L7" s="60">
        <v>2</v>
      </c>
      <c r="M7" s="36"/>
      <c r="N7" s="61">
        <v>21.19</v>
      </c>
      <c r="O7" s="59">
        <v>2</v>
      </c>
      <c r="P7" s="60">
        <v>2</v>
      </c>
      <c r="Q7" s="36">
        <f t="shared" si="2"/>
        <v>29</v>
      </c>
      <c r="R7" s="61">
        <v>21.29</v>
      </c>
      <c r="S7" s="59">
        <v>3</v>
      </c>
      <c r="T7" s="60">
        <v>2</v>
      </c>
      <c r="U7" s="36">
        <f t="shared" si="3"/>
        <v>29</v>
      </c>
      <c r="V7" s="61">
        <v>21.15</v>
      </c>
      <c r="W7" s="59">
        <v>3</v>
      </c>
      <c r="X7" s="60">
        <v>3</v>
      </c>
      <c r="Y7" s="36">
        <f t="shared" si="4"/>
        <v>28</v>
      </c>
      <c r="Z7" s="64">
        <v>20.96</v>
      </c>
      <c r="AA7" s="59">
        <v>2</v>
      </c>
      <c r="AB7" s="60">
        <v>2</v>
      </c>
      <c r="AC7" s="38">
        <f t="shared" si="5"/>
        <v>58</v>
      </c>
      <c r="AD7" s="2">
        <v>1</v>
      </c>
      <c r="AE7" s="2">
        <v>30</v>
      </c>
      <c r="AG7" s="2">
        <v>1</v>
      </c>
      <c r="AH7" s="43">
        <v>60</v>
      </c>
    </row>
    <row r="8" spans="1:34" ht="12" customHeight="1">
      <c r="A8" s="39">
        <v>3</v>
      </c>
      <c r="B8" s="55" t="s">
        <v>39</v>
      </c>
      <c r="C8" s="65"/>
      <c r="D8" s="65" t="s">
        <v>38</v>
      </c>
      <c r="E8" s="65"/>
      <c r="F8" s="66"/>
      <c r="G8" s="67"/>
      <c r="H8" s="32">
        <f t="shared" si="0"/>
        <v>143</v>
      </c>
      <c r="I8" s="33">
        <f t="shared" si="1"/>
        <v>143</v>
      </c>
      <c r="J8" s="63"/>
      <c r="K8" s="59"/>
      <c r="L8" s="60">
        <v>2</v>
      </c>
      <c r="M8" s="36"/>
      <c r="N8" s="61">
        <v>21.46</v>
      </c>
      <c r="O8" s="59">
        <v>2</v>
      </c>
      <c r="P8" s="60">
        <v>2</v>
      </c>
      <c r="Q8" s="36">
        <f t="shared" si="2"/>
        <v>29</v>
      </c>
      <c r="R8" s="61">
        <v>21.5</v>
      </c>
      <c r="S8" s="59">
        <v>2</v>
      </c>
      <c r="T8" s="60">
        <v>3</v>
      </c>
      <c r="U8" s="36">
        <f t="shared" si="3"/>
        <v>28</v>
      </c>
      <c r="V8" s="61">
        <v>21.37</v>
      </c>
      <c r="W8" s="59">
        <v>3</v>
      </c>
      <c r="X8" s="60">
        <v>3</v>
      </c>
      <c r="Y8" s="36">
        <f t="shared" si="4"/>
        <v>28</v>
      </c>
      <c r="Z8" s="64">
        <v>21.44</v>
      </c>
      <c r="AA8" s="59">
        <v>2</v>
      </c>
      <c r="AB8" s="60">
        <v>2</v>
      </c>
      <c r="AC8" s="38">
        <f t="shared" si="5"/>
        <v>58</v>
      </c>
      <c r="AD8" s="2">
        <v>2</v>
      </c>
      <c r="AE8" s="2">
        <v>29</v>
      </c>
      <c r="AG8" s="2">
        <v>2</v>
      </c>
      <c r="AH8" s="43">
        <v>58</v>
      </c>
    </row>
    <row r="9" spans="1:34" ht="12" customHeight="1">
      <c r="A9" s="39">
        <v>4</v>
      </c>
      <c r="B9" s="55" t="s">
        <v>28</v>
      </c>
      <c r="C9" s="56" t="s">
        <v>24</v>
      </c>
      <c r="D9" s="56"/>
      <c r="E9" s="56"/>
      <c r="F9" s="62"/>
      <c r="G9" s="57"/>
      <c r="H9" s="32">
        <f t="shared" si="0"/>
        <v>142</v>
      </c>
      <c r="I9" s="33">
        <f t="shared" si="1"/>
        <v>142</v>
      </c>
      <c r="J9" s="63">
        <v>5</v>
      </c>
      <c r="K9" s="59"/>
      <c r="L9" s="60">
        <v>1</v>
      </c>
      <c r="M9" s="36"/>
      <c r="N9" s="61">
        <v>21.16</v>
      </c>
      <c r="O9" s="59">
        <v>1</v>
      </c>
      <c r="P9" s="60">
        <v>1</v>
      </c>
      <c r="Q9" s="36">
        <f t="shared" si="2"/>
        <v>30</v>
      </c>
      <c r="R9" s="61">
        <v>21.18</v>
      </c>
      <c r="S9" s="59">
        <v>2</v>
      </c>
      <c r="T9" s="60">
        <v>4</v>
      </c>
      <c r="U9" s="36">
        <f t="shared" si="3"/>
        <v>27</v>
      </c>
      <c r="V9" s="61">
        <v>21.09</v>
      </c>
      <c r="W9" s="59">
        <v>1</v>
      </c>
      <c r="X9" s="60">
        <v>1</v>
      </c>
      <c r="Y9" s="36">
        <f t="shared" si="4"/>
        <v>30</v>
      </c>
      <c r="Z9" s="64">
        <v>21.19</v>
      </c>
      <c r="AA9" s="59">
        <v>1</v>
      </c>
      <c r="AB9" s="60">
        <v>1</v>
      </c>
      <c r="AC9" s="38">
        <f t="shared" si="5"/>
        <v>60</v>
      </c>
      <c r="AD9" s="2">
        <v>3</v>
      </c>
      <c r="AE9" s="2">
        <v>28</v>
      </c>
      <c r="AG9" s="2">
        <v>3</v>
      </c>
      <c r="AH9" s="43">
        <v>56</v>
      </c>
    </row>
    <row r="10" spans="1:34" ht="12" customHeight="1">
      <c r="A10" s="39">
        <v>5</v>
      </c>
      <c r="B10" s="55" t="s">
        <v>29</v>
      </c>
      <c r="C10" s="56" t="s">
        <v>24</v>
      </c>
      <c r="D10" s="56"/>
      <c r="E10" s="56" t="s">
        <v>25</v>
      </c>
      <c r="F10" s="62"/>
      <c r="G10" s="57"/>
      <c r="H10" s="32">
        <f t="shared" si="0"/>
        <v>139</v>
      </c>
      <c r="I10" s="33">
        <f t="shared" si="1"/>
        <v>139</v>
      </c>
      <c r="J10" s="63"/>
      <c r="K10" s="59"/>
      <c r="L10" s="60">
        <v>4</v>
      </c>
      <c r="M10" s="36"/>
      <c r="N10" s="61">
        <v>21.37</v>
      </c>
      <c r="O10" s="59">
        <v>4</v>
      </c>
      <c r="P10" s="60">
        <v>3</v>
      </c>
      <c r="Q10" s="36">
        <f t="shared" si="2"/>
        <v>28</v>
      </c>
      <c r="R10" s="61">
        <v>21.37</v>
      </c>
      <c r="S10" s="59">
        <v>4</v>
      </c>
      <c r="T10" s="60">
        <v>3</v>
      </c>
      <c r="U10" s="36">
        <f t="shared" si="3"/>
        <v>28</v>
      </c>
      <c r="V10" s="61">
        <v>21.12</v>
      </c>
      <c r="W10" s="59">
        <v>2</v>
      </c>
      <c r="X10" s="60">
        <v>2</v>
      </c>
      <c r="Y10" s="36">
        <f t="shared" si="4"/>
        <v>29</v>
      </c>
      <c r="Z10" s="64">
        <v>21.07</v>
      </c>
      <c r="AA10" s="59">
        <v>3</v>
      </c>
      <c r="AB10" s="60">
        <v>4</v>
      </c>
      <c r="AC10" s="38">
        <f t="shared" si="5"/>
        <v>54</v>
      </c>
      <c r="AD10" s="2">
        <v>4</v>
      </c>
      <c r="AE10" s="2">
        <v>27</v>
      </c>
      <c r="AG10" s="2">
        <v>4</v>
      </c>
      <c r="AH10" s="43">
        <v>54</v>
      </c>
    </row>
    <row r="11" spans="1:34" ht="12" customHeight="1">
      <c r="A11" s="39">
        <v>6</v>
      </c>
      <c r="B11" s="55" t="s">
        <v>40</v>
      </c>
      <c r="C11" s="56"/>
      <c r="D11" s="56" t="s">
        <v>38</v>
      </c>
      <c r="E11" s="56" t="s">
        <v>25</v>
      </c>
      <c r="F11" s="62"/>
      <c r="G11" s="57"/>
      <c r="H11" s="32">
        <f t="shared" si="0"/>
        <v>139</v>
      </c>
      <c r="I11" s="33">
        <f t="shared" si="1"/>
        <v>139</v>
      </c>
      <c r="J11" s="63"/>
      <c r="K11" s="59"/>
      <c r="L11" s="60">
        <v>4</v>
      </c>
      <c r="M11" s="36"/>
      <c r="N11" s="61">
        <v>21.57</v>
      </c>
      <c r="O11" s="59">
        <v>4</v>
      </c>
      <c r="P11" s="60">
        <v>4</v>
      </c>
      <c r="Q11" s="36">
        <f t="shared" si="2"/>
        <v>27</v>
      </c>
      <c r="R11" s="61">
        <v>21.74</v>
      </c>
      <c r="S11" s="59">
        <v>4</v>
      </c>
      <c r="T11" s="60">
        <v>5</v>
      </c>
      <c r="U11" s="36">
        <f t="shared" si="3"/>
        <v>26</v>
      </c>
      <c r="V11" s="61">
        <v>21.32</v>
      </c>
      <c r="W11" s="59">
        <v>1</v>
      </c>
      <c r="X11" s="60">
        <v>1</v>
      </c>
      <c r="Y11" s="36">
        <f t="shared" si="4"/>
        <v>30</v>
      </c>
      <c r="Z11" s="64">
        <v>21.69</v>
      </c>
      <c r="AA11" s="59">
        <v>4</v>
      </c>
      <c r="AB11" s="60">
        <v>3</v>
      </c>
      <c r="AC11" s="38">
        <f t="shared" si="5"/>
        <v>56</v>
      </c>
      <c r="AD11" s="2">
        <v>5</v>
      </c>
      <c r="AE11" s="2">
        <v>26</v>
      </c>
      <c r="AG11" s="2">
        <v>5</v>
      </c>
      <c r="AH11" s="43">
        <v>52</v>
      </c>
    </row>
    <row r="12" spans="1:34" ht="12" customHeight="1">
      <c r="A12" s="39">
        <v>7</v>
      </c>
      <c r="B12" s="55" t="s">
        <v>41</v>
      </c>
      <c r="C12" s="56"/>
      <c r="D12" s="56" t="s">
        <v>38</v>
      </c>
      <c r="E12" s="56" t="s">
        <v>25</v>
      </c>
      <c r="F12" s="62"/>
      <c r="G12" s="57"/>
      <c r="H12" s="32">
        <f t="shared" si="0"/>
        <v>138</v>
      </c>
      <c r="I12" s="33">
        <f t="shared" si="1"/>
        <v>138</v>
      </c>
      <c r="J12" s="63"/>
      <c r="K12" s="59"/>
      <c r="L12" s="60">
        <v>5</v>
      </c>
      <c r="M12" s="36"/>
      <c r="N12" s="61">
        <v>21.61</v>
      </c>
      <c r="O12" s="59">
        <v>5</v>
      </c>
      <c r="P12" s="60">
        <v>3</v>
      </c>
      <c r="Q12" s="36">
        <f t="shared" si="2"/>
        <v>28</v>
      </c>
      <c r="R12" s="61">
        <v>21.75</v>
      </c>
      <c r="S12" s="59">
        <v>6</v>
      </c>
      <c r="T12" s="60">
        <v>4</v>
      </c>
      <c r="U12" s="36">
        <f t="shared" si="3"/>
        <v>27</v>
      </c>
      <c r="V12" s="61">
        <v>21.48</v>
      </c>
      <c r="W12" s="59">
        <v>4</v>
      </c>
      <c r="X12" s="60">
        <v>2</v>
      </c>
      <c r="Y12" s="36">
        <f t="shared" si="4"/>
        <v>29</v>
      </c>
      <c r="Z12" s="64">
        <v>21.48</v>
      </c>
      <c r="AA12" s="59">
        <v>3</v>
      </c>
      <c r="AB12" s="60">
        <v>4</v>
      </c>
      <c r="AC12" s="38">
        <f t="shared" si="5"/>
        <v>54</v>
      </c>
      <c r="AD12" s="2">
        <v>6</v>
      </c>
      <c r="AE12" s="2">
        <v>25</v>
      </c>
      <c r="AG12" s="2">
        <v>6</v>
      </c>
      <c r="AH12" s="43">
        <v>50</v>
      </c>
    </row>
    <row r="13" spans="1:34" ht="12" customHeight="1">
      <c r="A13" s="39">
        <v>8</v>
      </c>
      <c r="B13" s="55" t="s">
        <v>30</v>
      </c>
      <c r="C13" s="56" t="s">
        <v>24</v>
      </c>
      <c r="D13" s="56"/>
      <c r="E13" s="56"/>
      <c r="F13" s="62"/>
      <c r="G13" s="57"/>
      <c r="H13" s="32">
        <f t="shared" si="0"/>
        <v>134</v>
      </c>
      <c r="I13" s="33">
        <f t="shared" si="1"/>
        <v>134</v>
      </c>
      <c r="J13" s="63"/>
      <c r="K13" s="59"/>
      <c r="L13" s="60">
        <v>3</v>
      </c>
      <c r="M13" s="36"/>
      <c r="N13" s="61">
        <v>21.36</v>
      </c>
      <c r="O13" s="59">
        <v>3</v>
      </c>
      <c r="P13" s="60">
        <v>4</v>
      </c>
      <c r="Q13" s="36">
        <f t="shared" si="2"/>
        <v>27</v>
      </c>
      <c r="R13" s="61">
        <v>20.96</v>
      </c>
      <c r="S13" s="59">
        <v>1</v>
      </c>
      <c r="T13" s="60">
        <v>1</v>
      </c>
      <c r="U13" s="36">
        <f t="shared" si="3"/>
        <v>30</v>
      </c>
      <c r="V13" s="61">
        <v>21.18</v>
      </c>
      <c r="W13" s="59">
        <v>4</v>
      </c>
      <c r="X13" s="60">
        <v>4</v>
      </c>
      <c r="Y13" s="36">
        <f t="shared" si="4"/>
        <v>27</v>
      </c>
      <c r="Z13" s="64">
        <v>21</v>
      </c>
      <c r="AA13" s="59">
        <v>4</v>
      </c>
      <c r="AB13" s="60">
        <v>6</v>
      </c>
      <c r="AC13" s="38">
        <f t="shared" si="5"/>
        <v>50</v>
      </c>
      <c r="AD13" s="2">
        <v>7</v>
      </c>
      <c r="AE13" s="2">
        <v>24</v>
      </c>
      <c r="AG13" s="2">
        <v>7</v>
      </c>
      <c r="AH13" s="43">
        <v>48</v>
      </c>
    </row>
    <row r="14" spans="1:34" ht="12" customHeight="1">
      <c r="A14" s="39">
        <v>9</v>
      </c>
      <c r="B14" s="55" t="s">
        <v>31</v>
      </c>
      <c r="C14" s="56" t="s">
        <v>24</v>
      </c>
      <c r="D14" s="56"/>
      <c r="E14" s="56"/>
      <c r="F14" s="62"/>
      <c r="G14" s="57" t="s">
        <v>32</v>
      </c>
      <c r="H14" s="32">
        <f t="shared" si="0"/>
        <v>132</v>
      </c>
      <c r="I14" s="33">
        <f t="shared" si="1"/>
        <v>132</v>
      </c>
      <c r="J14" s="63"/>
      <c r="K14" s="59"/>
      <c r="L14" s="60">
        <v>8</v>
      </c>
      <c r="M14" s="36"/>
      <c r="N14" s="61">
        <v>21.8</v>
      </c>
      <c r="O14" s="59">
        <v>8</v>
      </c>
      <c r="P14" s="60">
        <v>6</v>
      </c>
      <c r="Q14" s="36">
        <f t="shared" si="2"/>
        <v>25</v>
      </c>
      <c r="R14" s="61">
        <v>21.6</v>
      </c>
      <c r="S14" s="59">
        <v>7</v>
      </c>
      <c r="T14" s="60">
        <v>6</v>
      </c>
      <c r="U14" s="36">
        <f t="shared" si="3"/>
        <v>25</v>
      </c>
      <c r="V14" s="61">
        <v>21.46</v>
      </c>
      <c r="W14" s="59">
        <v>6</v>
      </c>
      <c r="X14" s="60">
        <v>5</v>
      </c>
      <c r="Y14" s="36">
        <f t="shared" si="4"/>
        <v>26</v>
      </c>
      <c r="Z14" s="64">
        <v>21.59</v>
      </c>
      <c r="AA14" s="59">
        <v>5</v>
      </c>
      <c r="AB14" s="60">
        <v>3</v>
      </c>
      <c r="AC14" s="38">
        <f t="shared" si="5"/>
        <v>56</v>
      </c>
      <c r="AD14" s="2">
        <v>8</v>
      </c>
      <c r="AE14" s="2">
        <v>23</v>
      </c>
      <c r="AG14" s="2">
        <v>8</v>
      </c>
      <c r="AH14" s="43">
        <v>46</v>
      </c>
    </row>
    <row r="15" spans="1:34" ht="12" customHeight="1">
      <c r="A15" s="39">
        <v>10</v>
      </c>
      <c r="B15" s="55" t="s">
        <v>42</v>
      </c>
      <c r="C15" s="56"/>
      <c r="D15" s="56" t="s">
        <v>38</v>
      </c>
      <c r="E15" s="56"/>
      <c r="F15" s="62"/>
      <c r="G15" s="57" t="s">
        <v>32</v>
      </c>
      <c r="H15" s="32">
        <f t="shared" si="0"/>
        <v>132</v>
      </c>
      <c r="I15" s="33">
        <f t="shared" si="1"/>
        <v>132</v>
      </c>
      <c r="J15" s="63"/>
      <c r="K15" s="59"/>
      <c r="L15" s="60">
        <v>6</v>
      </c>
      <c r="M15" s="36"/>
      <c r="N15" s="61">
        <v>21.63</v>
      </c>
      <c r="O15" s="59">
        <v>6</v>
      </c>
      <c r="P15" s="60">
        <v>6</v>
      </c>
      <c r="Q15" s="36">
        <f t="shared" si="2"/>
        <v>25</v>
      </c>
      <c r="R15" s="61">
        <v>21.58</v>
      </c>
      <c r="S15" s="59">
        <v>3</v>
      </c>
      <c r="T15" s="60">
        <v>2</v>
      </c>
      <c r="U15" s="36">
        <f t="shared" si="3"/>
        <v>29</v>
      </c>
      <c r="V15" s="61">
        <v>21.35</v>
      </c>
      <c r="W15" s="59">
        <v>2</v>
      </c>
      <c r="X15" s="60">
        <v>5</v>
      </c>
      <c r="Y15" s="36">
        <f t="shared" si="4"/>
        <v>26</v>
      </c>
      <c r="Z15" s="64">
        <v>21.25</v>
      </c>
      <c r="AA15" s="59">
        <v>5</v>
      </c>
      <c r="AB15" s="60">
        <v>5</v>
      </c>
      <c r="AC15" s="38">
        <f t="shared" si="5"/>
        <v>52</v>
      </c>
      <c r="AD15" s="2">
        <v>9</v>
      </c>
      <c r="AE15" s="2">
        <v>22</v>
      </c>
      <c r="AG15" s="2">
        <v>9</v>
      </c>
      <c r="AH15" s="43">
        <v>44</v>
      </c>
    </row>
    <row r="16" spans="1:34" ht="12" customHeight="1">
      <c r="A16" s="39">
        <v>11</v>
      </c>
      <c r="B16" s="55" t="s">
        <v>33</v>
      </c>
      <c r="C16" s="56" t="s">
        <v>24</v>
      </c>
      <c r="D16" s="56"/>
      <c r="E16" s="56"/>
      <c r="F16" s="62"/>
      <c r="G16" s="57" t="s">
        <v>32</v>
      </c>
      <c r="H16" s="32">
        <f t="shared" si="0"/>
        <v>126</v>
      </c>
      <c r="I16" s="33">
        <f t="shared" si="1"/>
        <v>126</v>
      </c>
      <c r="J16" s="63"/>
      <c r="K16" s="59"/>
      <c r="L16" s="60">
        <v>5</v>
      </c>
      <c r="M16" s="36"/>
      <c r="N16" s="61">
        <v>21.4</v>
      </c>
      <c r="O16" s="59">
        <v>5</v>
      </c>
      <c r="P16" s="60">
        <v>5</v>
      </c>
      <c r="Q16" s="36">
        <f t="shared" si="2"/>
        <v>26</v>
      </c>
      <c r="R16" s="61">
        <v>21.45</v>
      </c>
      <c r="S16" s="59">
        <v>6</v>
      </c>
      <c r="T16" s="60">
        <v>7</v>
      </c>
      <c r="U16" s="36">
        <f t="shared" si="3"/>
        <v>24</v>
      </c>
      <c r="V16" s="61">
        <v>21.53</v>
      </c>
      <c r="W16" s="59">
        <v>7</v>
      </c>
      <c r="X16" s="60">
        <v>7</v>
      </c>
      <c r="Y16" s="36">
        <f t="shared" si="4"/>
        <v>24</v>
      </c>
      <c r="Z16" s="64">
        <v>21.58</v>
      </c>
      <c r="AA16" s="59">
        <v>7</v>
      </c>
      <c r="AB16" s="60">
        <v>5</v>
      </c>
      <c r="AC16" s="38">
        <f t="shared" si="5"/>
        <v>52</v>
      </c>
      <c r="AD16" s="43">
        <v>10</v>
      </c>
      <c r="AE16" s="2">
        <v>21</v>
      </c>
      <c r="AG16" s="43">
        <v>10</v>
      </c>
      <c r="AH16" s="43">
        <v>42</v>
      </c>
    </row>
    <row r="17" spans="1:34" ht="12" customHeight="1">
      <c r="A17" s="39">
        <v>12</v>
      </c>
      <c r="B17" s="55" t="s">
        <v>43</v>
      </c>
      <c r="C17" s="56"/>
      <c r="D17" s="56" t="s">
        <v>38</v>
      </c>
      <c r="E17" s="56"/>
      <c r="F17" s="62"/>
      <c r="G17" s="57"/>
      <c r="H17" s="32">
        <f t="shared" si="0"/>
        <v>126</v>
      </c>
      <c r="I17" s="33">
        <f t="shared" si="1"/>
        <v>126</v>
      </c>
      <c r="J17" s="63"/>
      <c r="K17" s="59"/>
      <c r="L17" s="60">
        <v>3</v>
      </c>
      <c r="M17" s="36"/>
      <c r="N17" s="61">
        <v>21.52</v>
      </c>
      <c r="O17" s="59">
        <v>3</v>
      </c>
      <c r="P17" s="60">
        <v>5</v>
      </c>
      <c r="Q17" s="36">
        <f t="shared" si="2"/>
        <v>26</v>
      </c>
      <c r="R17" s="61">
        <v>21.76</v>
      </c>
      <c r="S17" s="59">
        <v>5</v>
      </c>
      <c r="T17" s="60">
        <v>6</v>
      </c>
      <c r="U17" s="36">
        <f t="shared" si="3"/>
        <v>25</v>
      </c>
      <c r="V17" s="61">
        <v>21.56</v>
      </c>
      <c r="W17" s="59">
        <v>6</v>
      </c>
      <c r="X17" s="60">
        <v>6</v>
      </c>
      <c r="Y17" s="36">
        <f t="shared" si="4"/>
        <v>25</v>
      </c>
      <c r="Z17" s="64">
        <v>21.46</v>
      </c>
      <c r="AA17" s="59">
        <v>6</v>
      </c>
      <c r="AB17" s="60">
        <v>6</v>
      </c>
      <c r="AC17" s="38">
        <f t="shared" si="5"/>
        <v>50</v>
      </c>
      <c r="AD17" s="43">
        <v>11</v>
      </c>
      <c r="AE17" s="2">
        <v>20</v>
      </c>
      <c r="AG17" s="43">
        <v>11</v>
      </c>
      <c r="AH17" s="43">
        <v>40</v>
      </c>
    </row>
    <row r="18" spans="1:34" ht="12" customHeight="1">
      <c r="A18" s="39">
        <v>13</v>
      </c>
      <c r="B18" s="55" t="s">
        <v>44</v>
      </c>
      <c r="C18" s="56"/>
      <c r="D18" s="56" t="s">
        <v>38</v>
      </c>
      <c r="E18" s="56" t="s">
        <v>25</v>
      </c>
      <c r="F18" s="62"/>
      <c r="G18" s="57"/>
      <c r="H18" s="32">
        <f t="shared" si="0"/>
        <v>120</v>
      </c>
      <c r="I18" s="33">
        <f t="shared" si="1"/>
        <v>120</v>
      </c>
      <c r="J18" s="63"/>
      <c r="K18" s="59"/>
      <c r="L18" s="60">
        <v>7</v>
      </c>
      <c r="M18" s="36"/>
      <c r="N18" s="61">
        <v>22.36</v>
      </c>
      <c r="O18" s="59">
        <v>7</v>
      </c>
      <c r="P18" s="60">
        <v>7</v>
      </c>
      <c r="Q18" s="36">
        <f t="shared" si="2"/>
        <v>24</v>
      </c>
      <c r="R18" s="61">
        <v>22.57</v>
      </c>
      <c r="S18" s="59">
        <v>8</v>
      </c>
      <c r="T18" s="60">
        <v>7</v>
      </c>
      <c r="U18" s="36">
        <f t="shared" si="3"/>
        <v>24</v>
      </c>
      <c r="V18" s="61">
        <v>21.9</v>
      </c>
      <c r="W18" s="59">
        <v>7</v>
      </c>
      <c r="X18" s="60">
        <v>7</v>
      </c>
      <c r="Y18" s="36">
        <f t="shared" si="4"/>
        <v>24</v>
      </c>
      <c r="Z18" s="64">
        <v>21.98</v>
      </c>
      <c r="AA18" s="59">
        <v>7</v>
      </c>
      <c r="AB18" s="60">
        <v>7</v>
      </c>
      <c r="AC18" s="38">
        <f t="shared" si="5"/>
        <v>48</v>
      </c>
      <c r="AD18" s="43">
        <v>12</v>
      </c>
      <c r="AE18" s="2">
        <v>19</v>
      </c>
      <c r="AG18" s="43">
        <v>12</v>
      </c>
      <c r="AH18" s="43">
        <v>38</v>
      </c>
    </row>
    <row r="19" spans="1:34" ht="12" customHeight="1">
      <c r="A19" s="39">
        <v>14</v>
      </c>
      <c r="B19" s="55" t="s">
        <v>34</v>
      </c>
      <c r="C19" s="56" t="s">
        <v>24</v>
      </c>
      <c r="D19" s="56"/>
      <c r="E19" s="56"/>
      <c r="F19" s="62"/>
      <c r="G19" s="57"/>
      <c r="H19" s="32">
        <f t="shared" si="0"/>
        <v>119</v>
      </c>
      <c r="I19" s="33">
        <f t="shared" si="1"/>
        <v>119</v>
      </c>
      <c r="J19" s="63"/>
      <c r="K19" s="59"/>
      <c r="L19" s="60">
        <v>7</v>
      </c>
      <c r="M19" s="36"/>
      <c r="N19" s="61">
        <v>21.78</v>
      </c>
      <c r="O19" s="59">
        <v>7</v>
      </c>
      <c r="P19" s="60">
        <v>7</v>
      </c>
      <c r="Q19" s="36">
        <f t="shared" si="2"/>
        <v>24</v>
      </c>
      <c r="R19" s="61">
        <v>21.42</v>
      </c>
      <c r="S19" s="59">
        <v>5</v>
      </c>
      <c r="T19" s="60">
        <v>5</v>
      </c>
      <c r="U19" s="36">
        <f t="shared" si="3"/>
        <v>26</v>
      </c>
      <c r="V19" s="61">
        <v>21.44</v>
      </c>
      <c r="W19" s="59">
        <v>5</v>
      </c>
      <c r="X19" s="60">
        <v>6</v>
      </c>
      <c r="Y19" s="36">
        <f t="shared" si="4"/>
        <v>25</v>
      </c>
      <c r="Z19" s="64">
        <v>21.75</v>
      </c>
      <c r="AA19" s="59">
        <v>6</v>
      </c>
      <c r="AB19" s="60">
        <v>9</v>
      </c>
      <c r="AC19" s="38">
        <f t="shared" si="5"/>
        <v>44</v>
      </c>
      <c r="AD19" s="43">
        <v>13</v>
      </c>
      <c r="AE19" s="2">
        <v>18</v>
      </c>
      <c r="AG19" s="43">
        <v>13</v>
      </c>
      <c r="AH19" s="43">
        <v>36</v>
      </c>
    </row>
    <row r="20" spans="1:34" ht="12" customHeight="1">
      <c r="A20" s="39">
        <v>15</v>
      </c>
      <c r="B20" s="55" t="s">
        <v>35</v>
      </c>
      <c r="C20" s="56" t="s">
        <v>24</v>
      </c>
      <c r="D20" s="56"/>
      <c r="E20" s="56" t="s">
        <v>25</v>
      </c>
      <c r="F20" s="62"/>
      <c r="G20" s="57"/>
      <c r="H20" s="32">
        <f t="shared" si="0"/>
        <v>115</v>
      </c>
      <c r="I20" s="33">
        <f t="shared" si="1"/>
        <v>115</v>
      </c>
      <c r="J20" s="63"/>
      <c r="K20" s="59"/>
      <c r="L20" s="60">
        <v>9</v>
      </c>
      <c r="M20" s="36"/>
      <c r="N20" s="61">
        <v>22.86</v>
      </c>
      <c r="O20" s="59">
        <v>9</v>
      </c>
      <c r="P20" s="60">
        <v>9</v>
      </c>
      <c r="Q20" s="36">
        <f t="shared" si="2"/>
        <v>22</v>
      </c>
      <c r="R20" s="61">
        <v>22.14</v>
      </c>
      <c r="S20" s="59">
        <v>9</v>
      </c>
      <c r="T20" s="60">
        <v>8</v>
      </c>
      <c r="U20" s="36">
        <f t="shared" si="3"/>
        <v>23</v>
      </c>
      <c r="V20" s="61">
        <v>22.18</v>
      </c>
      <c r="W20" s="59">
        <v>9</v>
      </c>
      <c r="X20" s="60">
        <v>9</v>
      </c>
      <c r="Y20" s="36">
        <f t="shared" si="4"/>
        <v>22</v>
      </c>
      <c r="Z20" s="64">
        <v>21.6</v>
      </c>
      <c r="AA20" s="59">
        <v>9</v>
      </c>
      <c r="AB20" s="60">
        <v>7</v>
      </c>
      <c r="AC20" s="38">
        <f t="shared" si="5"/>
        <v>48</v>
      </c>
      <c r="AD20" s="43">
        <v>14</v>
      </c>
      <c r="AE20" s="2">
        <v>17</v>
      </c>
      <c r="AG20" s="43">
        <v>14</v>
      </c>
      <c r="AH20" s="43">
        <v>34</v>
      </c>
    </row>
    <row r="21" spans="1:34" ht="12" customHeight="1">
      <c r="A21" s="39">
        <v>16</v>
      </c>
      <c r="B21" s="55" t="s">
        <v>45</v>
      </c>
      <c r="C21" s="56"/>
      <c r="D21" s="56" t="s">
        <v>38</v>
      </c>
      <c r="E21" s="56"/>
      <c r="F21" s="62"/>
      <c r="G21" s="57"/>
      <c r="H21" s="32">
        <f t="shared" si="0"/>
        <v>115</v>
      </c>
      <c r="I21" s="33">
        <f t="shared" si="1"/>
        <v>115</v>
      </c>
      <c r="J21" s="63"/>
      <c r="K21" s="59"/>
      <c r="L21" s="60">
        <v>8</v>
      </c>
      <c r="M21" s="36"/>
      <c r="N21" s="61">
        <v>23.23</v>
      </c>
      <c r="O21" s="59">
        <v>8</v>
      </c>
      <c r="P21" s="60">
        <v>8</v>
      </c>
      <c r="Q21" s="36">
        <f t="shared" si="2"/>
        <v>23</v>
      </c>
      <c r="R21" s="61">
        <v>22.54</v>
      </c>
      <c r="S21" s="59">
        <v>7</v>
      </c>
      <c r="T21" s="60">
        <v>8</v>
      </c>
      <c r="U21" s="36">
        <f t="shared" si="3"/>
        <v>23</v>
      </c>
      <c r="V21" s="61">
        <v>23.31</v>
      </c>
      <c r="W21" s="59">
        <v>8</v>
      </c>
      <c r="X21" s="60">
        <v>8</v>
      </c>
      <c r="Y21" s="36">
        <f t="shared" si="4"/>
        <v>23</v>
      </c>
      <c r="Z21" s="64">
        <v>23.37</v>
      </c>
      <c r="AA21" s="59">
        <v>8</v>
      </c>
      <c r="AB21" s="60">
        <v>8</v>
      </c>
      <c r="AC21" s="38">
        <f t="shared" si="5"/>
        <v>46</v>
      </c>
      <c r="AD21" s="43">
        <v>15</v>
      </c>
      <c r="AE21" s="2">
        <v>16</v>
      </c>
      <c r="AG21" s="43">
        <v>15</v>
      </c>
      <c r="AH21" s="43">
        <v>32</v>
      </c>
    </row>
    <row r="22" spans="1:34" ht="12" customHeight="1">
      <c r="A22" s="39">
        <v>17</v>
      </c>
      <c r="B22" s="55" t="s">
        <v>36</v>
      </c>
      <c r="C22" s="56" t="s">
        <v>24</v>
      </c>
      <c r="D22" s="56"/>
      <c r="E22" s="56"/>
      <c r="F22" s="62"/>
      <c r="G22" s="57" t="s">
        <v>32</v>
      </c>
      <c r="H22" s="32">
        <f t="shared" si="0"/>
        <v>114</v>
      </c>
      <c r="I22" s="33">
        <f t="shared" si="1"/>
        <v>114</v>
      </c>
      <c r="J22" s="63"/>
      <c r="K22" s="59"/>
      <c r="L22" s="60">
        <v>6</v>
      </c>
      <c r="M22" s="36"/>
      <c r="N22" s="61">
        <v>21.69</v>
      </c>
      <c r="O22" s="59">
        <v>6</v>
      </c>
      <c r="P22" s="60">
        <v>8</v>
      </c>
      <c r="Q22" s="36">
        <f t="shared" si="2"/>
        <v>23</v>
      </c>
      <c r="R22" s="61">
        <v>21.83</v>
      </c>
      <c r="S22" s="59">
        <v>8</v>
      </c>
      <c r="T22" s="60">
        <v>9</v>
      </c>
      <c r="U22" s="36">
        <f t="shared" si="3"/>
        <v>22</v>
      </c>
      <c r="V22" s="61">
        <v>21.77</v>
      </c>
      <c r="W22" s="59">
        <v>8</v>
      </c>
      <c r="X22" s="60">
        <v>8</v>
      </c>
      <c r="Y22" s="36">
        <f t="shared" si="4"/>
        <v>23</v>
      </c>
      <c r="Z22" s="64">
        <v>21.43</v>
      </c>
      <c r="AA22" s="59">
        <v>8</v>
      </c>
      <c r="AB22" s="60">
        <v>8</v>
      </c>
      <c r="AC22" s="38">
        <f t="shared" si="5"/>
        <v>46</v>
      </c>
      <c r="AD22" s="43">
        <v>16</v>
      </c>
      <c r="AE22" s="2">
        <v>15</v>
      </c>
      <c r="AG22" s="43">
        <v>16</v>
      </c>
      <c r="AH22" s="43">
        <v>30</v>
      </c>
    </row>
    <row r="23" spans="1:34" ht="12" hidden="1" customHeight="1">
      <c r="A23" s="39">
        <v>18</v>
      </c>
      <c r="B23" s="29"/>
      <c r="C23" s="30"/>
      <c r="D23" s="30"/>
      <c r="E23" s="30"/>
      <c r="F23" s="40"/>
      <c r="G23" s="31"/>
      <c r="H23" s="32">
        <f t="shared" ref="H23:H65" si="6">I23</f>
        <v>0</v>
      </c>
      <c r="I23" s="33">
        <f t="shared" ref="I23:I65" si="7">SUM(M23+Q23+U23+Y23+AC23)-J23</f>
        <v>0</v>
      </c>
      <c r="J23" s="41"/>
      <c r="K23" s="34"/>
      <c r="L23" s="35"/>
      <c r="M23" s="36"/>
      <c r="N23" s="37"/>
      <c r="O23" s="34"/>
      <c r="P23" s="35"/>
      <c r="Q23" s="36">
        <f t="shared" ref="Q23:Q65" si="8">VLOOKUP(P23,$AD$7:$AE$37,2,)</f>
        <v>0</v>
      </c>
      <c r="R23" s="37"/>
      <c r="S23" s="34"/>
      <c r="T23" s="35"/>
      <c r="U23" s="36">
        <f t="shared" ref="U23:U65" si="9">VLOOKUP(T23,$AD$7:$AE$37,2,)</f>
        <v>0</v>
      </c>
      <c r="V23" s="37"/>
      <c r="W23" s="34"/>
      <c r="X23" s="35"/>
      <c r="Y23" s="36">
        <f t="shared" ref="Y23:Y65" si="10">VLOOKUP(X23,$AD$7:$AE$37,2,)</f>
        <v>0</v>
      </c>
      <c r="Z23" s="42"/>
      <c r="AA23" s="34"/>
      <c r="AB23" s="35"/>
      <c r="AC23" s="38">
        <f t="shared" ref="AC23:AC65" si="11">VLOOKUP(AB23,$AG$7:$AH$37,2,)</f>
        <v>0</v>
      </c>
      <c r="AD23" s="43">
        <v>17</v>
      </c>
      <c r="AE23" s="2">
        <v>14</v>
      </c>
      <c r="AG23" s="43">
        <v>17</v>
      </c>
      <c r="AH23" s="43">
        <v>28</v>
      </c>
    </row>
    <row r="24" spans="1:34" ht="12" hidden="1" customHeight="1">
      <c r="A24" s="39">
        <v>19</v>
      </c>
      <c r="B24" s="29"/>
      <c r="C24" s="30"/>
      <c r="D24" s="30"/>
      <c r="E24" s="30"/>
      <c r="F24" s="40"/>
      <c r="G24" s="31"/>
      <c r="H24" s="32">
        <f t="shared" si="6"/>
        <v>0</v>
      </c>
      <c r="I24" s="33">
        <f t="shared" si="7"/>
        <v>0</v>
      </c>
      <c r="J24" s="41"/>
      <c r="K24" s="34"/>
      <c r="L24" s="35"/>
      <c r="M24" s="36"/>
      <c r="N24" s="37"/>
      <c r="O24" s="34"/>
      <c r="P24" s="35"/>
      <c r="Q24" s="36">
        <f t="shared" si="8"/>
        <v>0</v>
      </c>
      <c r="R24" s="37"/>
      <c r="S24" s="34"/>
      <c r="T24" s="35"/>
      <c r="U24" s="36">
        <f t="shared" si="9"/>
        <v>0</v>
      </c>
      <c r="V24" s="37"/>
      <c r="W24" s="34"/>
      <c r="X24" s="35"/>
      <c r="Y24" s="36">
        <f t="shared" si="10"/>
        <v>0</v>
      </c>
      <c r="Z24" s="42"/>
      <c r="AA24" s="34"/>
      <c r="AB24" s="35"/>
      <c r="AC24" s="38">
        <f t="shared" si="11"/>
        <v>0</v>
      </c>
      <c r="AD24" s="43">
        <v>18</v>
      </c>
      <c r="AE24" s="2">
        <v>13</v>
      </c>
      <c r="AG24" s="43">
        <v>18</v>
      </c>
      <c r="AH24" s="43">
        <v>26</v>
      </c>
    </row>
    <row r="25" spans="1:34" ht="12" hidden="1" customHeight="1">
      <c r="A25" s="39">
        <v>20</v>
      </c>
      <c r="B25" s="29"/>
      <c r="C25" s="30"/>
      <c r="D25" s="30"/>
      <c r="E25" s="30"/>
      <c r="F25" s="40"/>
      <c r="G25" s="31"/>
      <c r="H25" s="32">
        <f t="shared" si="6"/>
        <v>0</v>
      </c>
      <c r="I25" s="33">
        <f t="shared" si="7"/>
        <v>0</v>
      </c>
      <c r="J25" s="41"/>
      <c r="K25" s="34"/>
      <c r="L25" s="35"/>
      <c r="M25" s="36"/>
      <c r="N25" s="37"/>
      <c r="O25" s="34"/>
      <c r="P25" s="35"/>
      <c r="Q25" s="36">
        <f t="shared" si="8"/>
        <v>0</v>
      </c>
      <c r="R25" s="37"/>
      <c r="S25" s="34"/>
      <c r="T25" s="35"/>
      <c r="U25" s="36">
        <f t="shared" si="9"/>
        <v>0</v>
      </c>
      <c r="V25" s="37"/>
      <c r="W25" s="34"/>
      <c r="X25" s="35"/>
      <c r="Y25" s="36">
        <f t="shared" si="10"/>
        <v>0</v>
      </c>
      <c r="Z25" s="42"/>
      <c r="AA25" s="34"/>
      <c r="AB25" s="35"/>
      <c r="AC25" s="38">
        <f t="shared" si="11"/>
        <v>0</v>
      </c>
      <c r="AD25" s="43">
        <v>19</v>
      </c>
      <c r="AE25" s="2">
        <v>12</v>
      </c>
      <c r="AG25" s="43">
        <v>19</v>
      </c>
      <c r="AH25" s="43">
        <v>24</v>
      </c>
    </row>
    <row r="26" spans="1:34" ht="12" hidden="1" customHeight="1">
      <c r="A26" s="39">
        <v>21</v>
      </c>
      <c r="B26" s="29"/>
      <c r="C26" s="30"/>
      <c r="D26" s="30"/>
      <c r="E26" s="30"/>
      <c r="F26" s="40"/>
      <c r="G26" s="31"/>
      <c r="H26" s="32">
        <f t="shared" si="6"/>
        <v>0</v>
      </c>
      <c r="I26" s="33">
        <f t="shared" si="7"/>
        <v>0</v>
      </c>
      <c r="J26" s="41"/>
      <c r="K26" s="34"/>
      <c r="L26" s="35"/>
      <c r="M26" s="36"/>
      <c r="N26" s="37"/>
      <c r="O26" s="34"/>
      <c r="P26" s="35"/>
      <c r="Q26" s="36">
        <f t="shared" si="8"/>
        <v>0</v>
      </c>
      <c r="R26" s="37"/>
      <c r="S26" s="34"/>
      <c r="T26" s="35"/>
      <c r="U26" s="36">
        <f t="shared" si="9"/>
        <v>0</v>
      </c>
      <c r="V26" s="37"/>
      <c r="W26" s="34"/>
      <c r="X26" s="35"/>
      <c r="Y26" s="36">
        <f t="shared" si="10"/>
        <v>0</v>
      </c>
      <c r="Z26" s="42"/>
      <c r="AA26" s="34"/>
      <c r="AB26" s="35"/>
      <c r="AC26" s="38">
        <f t="shared" si="11"/>
        <v>0</v>
      </c>
      <c r="AD26" s="43">
        <v>20</v>
      </c>
      <c r="AE26" s="2">
        <v>11</v>
      </c>
      <c r="AG26" s="43">
        <v>20</v>
      </c>
      <c r="AH26" s="43">
        <v>22</v>
      </c>
    </row>
    <row r="27" spans="1:34" ht="12" hidden="1" customHeight="1">
      <c r="A27" s="39">
        <v>22</v>
      </c>
      <c r="B27" s="29"/>
      <c r="C27" s="30"/>
      <c r="D27" s="30"/>
      <c r="E27" s="30"/>
      <c r="F27" s="40"/>
      <c r="G27" s="31"/>
      <c r="H27" s="32">
        <f t="shared" si="6"/>
        <v>0</v>
      </c>
      <c r="I27" s="33">
        <f t="shared" si="7"/>
        <v>0</v>
      </c>
      <c r="J27" s="41"/>
      <c r="K27" s="34"/>
      <c r="L27" s="35"/>
      <c r="M27" s="36"/>
      <c r="N27" s="37"/>
      <c r="O27" s="34"/>
      <c r="P27" s="35"/>
      <c r="Q27" s="36">
        <f t="shared" si="8"/>
        <v>0</v>
      </c>
      <c r="R27" s="37"/>
      <c r="S27" s="34"/>
      <c r="T27" s="35"/>
      <c r="U27" s="36">
        <f t="shared" si="9"/>
        <v>0</v>
      </c>
      <c r="V27" s="37"/>
      <c r="W27" s="34"/>
      <c r="X27" s="35"/>
      <c r="Y27" s="36">
        <f t="shared" si="10"/>
        <v>0</v>
      </c>
      <c r="Z27" s="42"/>
      <c r="AA27" s="34"/>
      <c r="AB27" s="35"/>
      <c r="AC27" s="38">
        <f t="shared" si="11"/>
        <v>0</v>
      </c>
      <c r="AD27" s="43">
        <v>21</v>
      </c>
      <c r="AE27" s="2">
        <v>10</v>
      </c>
      <c r="AG27" s="43">
        <v>21</v>
      </c>
      <c r="AH27" s="43">
        <v>20</v>
      </c>
    </row>
    <row r="28" spans="1:34" ht="12" hidden="1" customHeight="1">
      <c r="A28" s="39">
        <v>23</v>
      </c>
      <c r="B28" s="29"/>
      <c r="C28" s="30"/>
      <c r="D28" s="30"/>
      <c r="E28" s="30"/>
      <c r="F28" s="40"/>
      <c r="G28" s="31"/>
      <c r="H28" s="32">
        <f t="shared" si="6"/>
        <v>0</v>
      </c>
      <c r="I28" s="33">
        <f t="shared" si="7"/>
        <v>0</v>
      </c>
      <c r="J28" s="41"/>
      <c r="K28" s="34"/>
      <c r="L28" s="35"/>
      <c r="M28" s="36"/>
      <c r="N28" s="37"/>
      <c r="O28" s="34"/>
      <c r="P28" s="35"/>
      <c r="Q28" s="36">
        <f t="shared" si="8"/>
        <v>0</v>
      </c>
      <c r="R28" s="37"/>
      <c r="S28" s="34"/>
      <c r="T28" s="35"/>
      <c r="U28" s="36">
        <f t="shared" si="9"/>
        <v>0</v>
      </c>
      <c r="V28" s="37"/>
      <c r="W28" s="34"/>
      <c r="X28" s="35"/>
      <c r="Y28" s="36">
        <f t="shared" si="10"/>
        <v>0</v>
      </c>
      <c r="Z28" s="42"/>
      <c r="AA28" s="34"/>
      <c r="AB28" s="35"/>
      <c r="AC28" s="38">
        <f t="shared" si="11"/>
        <v>0</v>
      </c>
      <c r="AD28" s="43">
        <v>22</v>
      </c>
      <c r="AE28" s="2">
        <v>9</v>
      </c>
      <c r="AG28" s="43">
        <v>22</v>
      </c>
      <c r="AH28" s="43">
        <v>18</v>
      </c>
    </row>
    <row r="29" spans="1:34" ht="12" hidden="1" customHeight="1">
      <c r="A29" s="39">
        <v>24</v>
      </c>
      <c r="B29" s="29"/>
      <c r="C29" s="30"/>
      <c r="D29" s="30"/>
      <c r="E29" s="30"/>
      <c r="F29" s="40"/>
      <c r="G29" s="31"/>
      <c r="H29" s="32">
        <f t="shared" si="6"/>
        <v>0</v>
      </c>
      <c r="I29" s="33">
        <f t="shared" si="7"/>
        <v>0</v>
      </c>
      <c r="J29" s="41"/>
      <c r="K29" s="34"/>
      <c r="L29" s="35"/>
      <c r="M29" s="36"/>
      <c r="N29" s="37"/>
      <c r="O29" s="34"/>
      <c r="P29" s="35"/>
      <c r="Q29" s="36">
        <f t="shared" si="8"/>
        <v>0</v>
      </c>
      <c r="R29" s="37"/>
      <c r="S29" s="34"/>
      <c r="T29" s="35"/>
      <c r="U29" s="36">
        <f t="shared" si="9"/>
        <v>0</v>
      </c>
      <c r="V29" s="37"/>
      <c r="W29" s="34"/>
      <c r="X29" s="35"/>
      <c r="Y29" s="36">
        <f t="shared" si="10"/>
        <v>0</v>
      </c>
      <c r="Z29" s="42"/>
      <c r="AA29" s="34"/>
      <c r="AB29" s="35"/>
      <c r="AC29" s="38">
        <f t="shared" si="11"/>
        <v>0</v>
      </c>
      <c r="AD29" s="43">
        <v>23</v>
      </c>
      <c r="AE29" s="2">
        <v>8</v>
      </c>
      <c r="AG29" s="43">
        <v>23</v>
      </c>
      <c r="AH29" s="43">
        <v>16</v>
      </c>
    </row>
    <row r="30" spans="1:34" ht="12" hidden="1" customHeight="1">
      <c r="A30" s="39">
        <v>25</v>
      </c>
      <c r="B30" s="29"/>
      <c r="C30" s="30"/>
      <c r="D30" s="30"/>
      <c r="E30" s="30"/>
      <c r="F30" s="40"/>
      <c r="G30" s="31"/>
      <c r="H30" s="32">
        <f t="shared" si="6"/>
        <v>0</v>
      </c>
      <c r="I30" s="33">
        <f t="shared" si="7"/>
        <v>0</v>
      </c>
      <c r="J30" s="41"/>
      <c r="K30" s="34"/>
      <c r="L30" s="35"/>
      <c r="M30" s="36"/>
      <c r="N30" s="37"/>
      <c r="O30" s="34"/>
      <c r="P30" s="35"/>
      <c r="Q30" s="36">
        <f t="shared" si="8"/>
        <v>0</v>
      </c>
      <c r="R30" s="37"/>
      <c r="S30" s="34"/>
      <c r="T30" s="35"/>
      <c r="U30" s="36">
        <f t="shared" si="9"/>
        <v>0</v>
      </c>
      <c r="V30" s="37"/>
      <c r="W30" s="34"/>
      <c r="X30" s="35"/>
      <c r="Y30" s="36">
        <f t="shared" si="10"/>
        <v>0</v>
      </c>
      <c r="Z30" s="42"/>
      <c r="AA30" s="34"/>
      <c r="AB30" s="35"/>
      <c r="AC30" s="38">
        <f t="shared" si="11"/>
        <v>0</v>
      </c>
      <c r="AD30" s="43">
        <v>24</v>
      </c>
      <c r="AE30" s="2">
        <v>7</v>
      </c>
      <c r="AG30" s="43">
        <v>24</v>
      </c>
      <c r="AH30" s="43">
        <v>14</v>
      </c>
    </row>
    <row r="31" spans="1:34" ht="12" hidden="1" customHeight="1">
      <c r="A31" s="39">
        <v>26</v>
      </c>
      <c r="B31" s="29"/>
      <c r="C31" s="30"/>
      <c r="D31" s="30"/>
      <c r="E31" s="30"/>
      <c r="F31" s="40"/>
      <c r="G31" s="31"/>
      <c r="H31" s="32">
        <f t="shared" si="6"/>
        <v>0</v>
      </c>
      <c r="I31" s="33">
        <f t="shared" si="7"/>
        <v>0</v>
      </c>
      <c r="J31" s="41"/>
      <c r="K31" s="34"/>
      <c r="L31" s="35"/>
      <c r="M31" s="36"/>
      <c r="N31" s="37"/>
      <c r="O31" s="34"/>
      <c r="P31" s="35"/>
      <c r="Q31" s="36">
        <f t="shared" si="8"/>
        <v>0</v>
      </c>
      <c r="R31" s="37"/>
      <c r="S31" s="34"/>
      <c r="T31" s="35"/>
      <c r="U31" s="36">
        <f t="shared" si="9"/>
        <v>0</v>
      </c>
      <c r="V31" s="37"/>
      <c r="W31" s="34"/>
      <c r="X31" s="35"/>
      <c r="Y31" s="36">
        <f t="shared" si="10"/>
        <v>0</v>
      </c>
      <c r="Z31" s="42"/>
      <c r="AA31" s="34"/>
      <c r="AB31" s="35"/>
      <c r="AC31" s="38">
        <f t="shared" si="11"/>
        <v>0</v>
      </c>
      <c r="AD31" s="43">
        <v>25</v>
      </c>
      <c r="AE31" s="2">
        <v>6</v>
      </c>
      <c r="AG31" s="43">
        <v>25</v>
      </c>
      <c r="AH31" s="43">
        <v>12</v>
      </c>
    </row>
    <row r="32" spans="1:34" ht="12" hidden="1" customHeight="1">
      <c r="A32" s="39">
        <v>27</v>
      </c>
      <c r="B32" s="29"/>
      <c r="C32" s="30"/>
      <c r="D32" s="30"/>
      <c r="E32" s="30"/>
      <c r="F32" s="40"/>
      <c r="G32" s="31"/>
      <c r="H32" s="32">
        <f t="shared" si="6"/>
        <v>0</v>
      </c>
      <c r="I32" s="33">
        <f t="shared" si="7"/>
        <v>0</v>
      </c>
      <c r="J32" s="41"/>
      <c r="K32" s="34"/>
      <c r="L32" s="35"/>
      <c r="M32" s="36"/>
      <c r="N32" s="37"/>
      <c r="O32" s="34"/>
      <c r="P32" s="35"/>
      <c r="Q32" s="36">
        <f t="shared" si="8"/>
        <v>0</v>
      </c>
      <c r="R32" s="37"/>
      <c r="S32" s="34"/>
      <c r="T32" s="35"/>
      <c r="U32" s="36">
        <f t="shared" si="9"/>
        <v>0</v>
      </c>
      <c r="V32" s="37"/>
      <c r="W32" s="34"/>
      <c r="X32" s="35"/>
      <c r="Y32" s="36">
        <f t="shared" si="10"/>
        <v>0</v>
      </c>
      <c r="Z32" s="42"/>
      <c r="AA32" s="34"/>
      <c r="AB32" s="35"/>
      <c r="AC32" s="38">
        <f t="shared" si="11"/>
        <v>0</v>
      </c>
      <c r="AD32" s="43">
        <v>26</v>
      </c>
      <c r="AE32" s="2">
        <v>5</v>
      </c>
      <c r="AG32" s="43">
        <v>26</v>
      </c>
      <c r="AH32" s="43">
        <v>10</v>
      </c>
    </row>
    <row r="33" spans="1:34" ht="12" hidden="1" customHeight="1">
      <c r="A33" s="39">
        <v>28</v>
      </c>
      <c r="B33" s="29"/>
      <c r="C33" s="30"/>
      <c r="D33" s="30"/>
      <c r="E33" s="30"/>
      <c r="F33" s="40"/>
      <c r="G33" s="31"/>
      <c r="H33" s="32">
        <f t="shared" si="6"/>
        <v>0</v>
      </c>
      <c r="I33" s="33">
        <f t="shared" si="7"/>
        <v>0</v>
      </c>
      <c r="J33" s="41"/>
      <c r="K33" s="34"/>
      <c r="L33" s="35"/>
      <c r="M33" s="36"/>
      <c r="N33" s="37"/>
      <c r="O33" s="34"/>
      <c r="P33" s="35"/>
      <c r="Q33" s="36">
        <f t="shared" si="8"/>
        <v>0</v>
      </c>
      <c r="R33" s="37"/>
      <c r="S33" s="34"/>
      <c r="T33" s="35"/>
      <c r="U33" s="36">
        <f t="shared" si="9"/>
        <v>0</v>
      </c>
      <c r="V33" s="37"/>
      <c r="W33" s="34"/>
      <c r="X33" s="35"/>
      <c r="Y33" s="36">
        <f t="shared" si="10"/>
        <v>0</v>
      </c>
      <c r="Z33" s="42"/>
      <c r="AA33" s="34"/>
      <c r="AB33" s="35"/>
      <c r="AC33" s="38">
        <f t="shared" si="11"/>
        <v>0</v>
      </c>
      <c r="AD33" s="43">
        <v>27</v>
      </c>
      <c r="AE33" s="2">
        <v>4</v>
      </c>
      <c r="AG33" s="43">
        <v>27</v>
      </c>
      <c r="AH33" s="43">
        <v>8</v>
      </c>
    </row>
    <row r="34" spans="1:34" ht="12" hidden="1" customHeight="1">
      <c r="A34" s="39">
        <v>29</v>
      </c>
      <c r="B34" s="29"/>
      <c r="C34" s="30"/>
      <c r="D34" s="30"/>
      <c r="E34" s="30"/>
      <c r="F34" s="40"/>
      <c r="G34" s="31"/>
      <c r="H34" s="32">
        <f t="shared" si="6"/>
        <v>0</v>
      </c>
      <c r="I34" s="33">
        <f t="shared" si="7"/>
        <v>0</v>
      </c>
      <c r="J34" s="41"/>
      <c r="K34" s="34"/>
      <c r="L34" s="35"/>
      <c r="M34" s="36"/>
      <c r="N34" s="37"/>
      <c r="O34" s="34"/>
      <c r="P34" s="35"/>
      <c r="Q34" s="36">
        <f t="shared" si="8"/>
        <v>0</v>
      </c>
      <c r="R34" s="37"/>
      <c r="S34" s="34"/>
      <c r="T34" s="35"/>
      <c r="U34" s="36">
        <f t="shared" si="9"/>
        <v>0</v>
      </c>
      <c r="V34" s="37"/>
      <c r="W34" s="34"/>
      <c r="X34" s="35"/>
      <c r="Y34" s="36">
        <f t="shared" si="10"/>
        <v>0</v>
      </c>
      <c r="Z34" s="42"/>
      <c r="AA34" s="34"/>
      <c r="AB34" s="35"/>
      <c r="AC34" s="38">
        <f t="shared" si="11"/>
        <v>0</v>
      </c>
      <c r="AD34" s="43">
        <v>28</v>
      </c>
      <c r="AE34" s="2">
        <v>3</v>
      </c>
      <c r="AG34" s="43">
        <v>28</v>
      </c>
      <c r="AH34" s="43">
        <v>6</v>
      </c>
    </row>
    <row r="35" spans="1:34" ht="12" hidden="1" customHeight="1">
      <c r="A35" s="39">
        <v>30</v>
      </c>
      <c r="B35" s="29"/>
      <c r="C35" s="30"/>
      <c r="D35" s="30"/>
      <c r="E35" s="30"/>
      <c r="F35" s="40"/>
      <c r="G35" s="31"/>
      <c r="H35" s="32">
        <f t="shared" si="6"/>
        <v>0</v>
      </c>
      <c r="I35" s="33">
        <f t="shared" si="7"/>
        <v>0</v>
      </c>
      <c r="J35" s="41"/>
      <c r="K35" s="34"/>
      <c r="L35" s="35"/>
      <c r="M35" s="36"/>
      <c r="N35" s="37"/>
      <c r="O35" s="34"/>
      <c r="P35" s="35"/>
      <c r="Q35" s="36">
        <f t="shared" si="8"/>
        <v>0</v>
      </c>
      <c r="R35" s="37"/>
      <c r="S35" s="34"/>
      <c r="T35" s="35"/>
      <c r="U35" s="36">
        <f t="shared" si="9"/>
        <v>0</v>
      </c>
      <c r="V35" s="37"/>
      <c r="W35" s="34"/>
      <c r="X35" s="35"/>
      <c r="Y35" s="36">
        <f t="shared" si="10"/>
        <v>0</v>
      </c>
      <c r="Z35" s="42"/>
      <c r="AA35" s="34"/>
      <c r="AB35" s="35"/>
      <c r="AC35" s="38">
        <f t="shared" si="11"/>
        <v>0</v>
      </c>
      <c r="AD35" s="43">
        <v>29</v>
      </c>
      <c r="AE35" s="2">
        <v>2</v>
      </c>
      <c r="AG35" s="43">
        <v>29</v>
      </c>
      <c r="AH35" s="43">
        <v>4</v>
      </c>
    </row>
    <row r="36" spans="1:34" ht="12" hidden="1" customHeight="1">
      <c r="A36" s="39">
        <v>31</v>
      </c>
      <c r="B36" s="29"/>
      <c r="C36" s="30"/>
      <c r="D36" s="30"/>
      <c r="E36" s="30"/>
      <c r="F36" s="40"/>
      <c r="G36" s="31"/>
      <c r="H36" s="32">
        <f t="shared" si="6"/>
        <v>0</v>
      </c>
      <c r="I36" s="33">
        <f t="shared" si="7"/>
        <v>0</v>
      </c>
      <c r="J36" s="41"/>
      <c r="K36" s="34"/>
      <c r="L36" s="35"/>
      <c r="M36" s="36"/>
      <c r="N36" s="37"/>
      <c r="O36" s="34"/>
      <c r="P36" s="35"/>
      <c r="Q36" s="36">
        <f t="shared" si="8"/>
        <v>0</v>
      </c>
      <c r="R36" s="37"/>
      <c r="S36" s="34"/>
      <c r="T36" s="35"/>
      <c r="U36" s="36">
        <f t="shared" si="9"/>
        <v>0</v>
      </c>
      <c r="V36" s="37"/>
      <c r="W36" s="34"/>
      <c r="X36" s="35"/>
      <c r="Y36" s="36">
        <f t="shared" si="10"/>
        <v>0</v>
      </c>
      <c r="Z36" s="42"/>
      <c r="AA36" s="34"/>
      <c r="AB36" s="35"/>
      <c r="AC36" s="38">
        <f t="shared" si="11"/>
        <v>0</v>
      </c>
      <c r="AD36" s="43">
        <v>30</v>
      </c>
      <c r="AE36" s="2">
        <v>1</v>
      </c>
      <c r="AG36" s="43">
        <v>30</v>
      </c>
      <c r="AH36" s="43">
        <v>2</v>
      </c>
    </row>
    <row r="37" spans="1:34" ht="12" hidden="1" customHeight="1">
      <c r="A37" s="39">
        <v>32</v>
      </c>
      <c r="B37" s="29"/>
      <c r="C37" s="30"/>
      <c r="D37" s="30"/>
      <c r="E37" s="30"/>
      <c r="F37" s="40"/>
      <c r="G37" s="31"/>
      <c r="H37" s="32">
        <f t="shared" si="6"/>
        <v>0</v>
      </c>
      <c r="I37" s="33">
        <f t="shared" si="7"/>
        <v>0</v>
      </c>
      <c r="J37" s="41"/>
      <c r="K37" s="34"/>
      <c r="L37" s="35"/>
      <c r="M37" s="36"/>
      <c r="N37" s="37"/>
      <c r="O37" s="34"/>
      <c r="P37" s="35"/>
      <c r="Q37" s="36">
        <f t="shared" si="8"/>
        <v>0</v>
      </c>
      <c r="R37" s="37"/>
      <c r="S37" s="34"/>
      <c r="T37" s="35"/>
      <c r="U37" s="36">
        <f t="shared" si="9"/>
        <v>0</v>
      </c>
      <c r="V37" s="37"/>
      <c r="W37" s="34"/>
      <c r="X37" s="35"/>
      <c r="Y37" s="36">
        <f t="shared" si="10"/>
        <v>0</v>
      </c>
      <c r="Z37" s="42"/>
      <c r="AA37" s="34"/>
      <c r="AB37" s="35"/>
      <c r="AC37" s="38">
        <f t="shared" si="11"/>
        <v>0</v>
      </c>
      <c r="AD37" s="2">
        <v>0</v>
      </c>
      <c r="AE37" s="2">
        <v>0</v>
      </c>
      <c r="AG37" s="2">
        <v>0</v>
      </c>
      <c r="AH37" s="2">
        <v>0</v>
      </c>
    </row>
    <row r="38" spans="1:34" ht="12" hidden="1" customHeight="1">
      <c r="A38" s="39">
        <v>33</v>
      </c>
      <c r="B38" s="29"/>
      <c r="C38" s="30"/>
      <c r="D38" s="30"/>
      <c r="E38" s="30"/>
      <c r="F38" s="40"/>
      <c r="G38" s="31"/>
      <c r="H38" s="32">
        <f t="shared" si="6"/>
        <v>0</v>
      </c>
      <c r="I38" s="33">
        <f t="shared" si="7"/>
        <v>0</v>
      </c>
      <c r="J38" s="41"/>
      <c r="K38" s="34"/>
      <c r="L38" s="35"/>
      <c r="M38" s="36"/>
      <c r="N38" s="37"/>
      <c r="O38" s="34"/>
      <c r="P38" s="35"/>
      <c r="Q38" s="36">
        <f t="shared" si="8"/>
        <v>0</v>
      </c>
      <c r="R38" s="37"/>
      <c r="S38" s="34"/>
      <c r="T38" s="35"/>
      <c r="U38" s="36">
        <f t="shared" si="9"/>
        <v>0</v>
      </c>
      <c r="V38" s="37"/>
      <c r="W38" s="34"/>
      <c r="X38" s="35"/>
      <c r="Y38" s="36">
        <f t="shared" si="10"/>
        <v>0</v>
      </c>
      <c r="Z38" s="42"/>
      <c r="AA38" s="34"/>
      <c r="AB38" s="35"/>
      <c r="AC38" s="38">
        <f t="shared" si="11"/>
        <v>0</v>
      </c>
    </row>
    <row r="39" spans="1:34" ht="12" hidden="1" customHeight="1">
      <c r="A39" s="39">
        <v>34</v>
      </c>
      <c r="B39" s="29"/>
      <c r="C39" s="30"/>
      <c r="D39" s="30"/>
      <c r="E39" s="30"/>
      <c r="F39" s="40"/>
      <c r="G39" s="31"/>
      <c r="H39" s="32">
        <f t="shared" si="6"/>
        <v>0</v>
      </c>
      <c r="I39" s="33">
        <f t="shared" si="7"/>
        <v>0</v>
      </c>
      <c r="J39" s="41"/>
      <c r="K39" s="34"/>
      <c r="L39" s="35"/>
      <c r="M39" s="36"/>
      <c r="N39" s="37"/>
      <c r="O39" s="34"/>
      <c r="P39" s="35"/>
      <c r="Q39" s="36">
        <f t="shared" si="8"/>
        <v>0</v>
      </c>
      <c r="R39" s="37"/>
      <c r="S39" s="34"/>
      <c r="T39" s="35"/>
      <c r="U39" s="36">
        <f t="shared" si="9"/>
        <v>0</v>
      </c>
      <c r="V39" s="37"/>
      <c r="W39" s="34"/>
      <c r="X39" s="35"/>
      <c r="Y39" s="36">
        <f t="shared" si="10"/>
        <v>0</v>
      </c>
      <c r="Z39" s="42"/>
      <c r="AA39" s="34"/>
      <c r="AB39" s="35"/>
      <c r="AC39" s="38">
        <f t="shared" si="11"/>
        <v>0</v>
      </c>
    </row>
    <row r="40" spans="1:34" ht="12" hidden="1" customHeight="1">
      <c r="A40" s="39">
        <v>35</v>
      </c>
      <c r="B40" s="29"/>
      <c r="C40" s="30"/>
      <c r="D40" s="30"/>
      <c r="E40" s="30"/>
      <c r="F40" s="40"/>
      <c r="G40" s="31"/>
      <c r="H40" s="32">
        <f t="shared" si="6"/>
        <v>0</v>
      </c>
      <c r="I40" s="33">
        <f t="shared" si="7"/>
        <v>0</v>
      </c>
      <c r="J40" s="41"/>
      <c r="K40" s="34"/>
      <c r="L40" s="35"/>
      <c r="M40" s="36"/>
      <c r="N40" s="37"/>
      <c r="O40" s="34"/>
      <c r="P40" s="35"/>
      <c r="Q40" s="36">
        <f t="shared" si="8"/>
        <v>0</v>
      </c>
      <c r="R40" s="37"/>
      <c r="S40" s="34"/>
      <c r="T40" s="35"/>
      <c r="U40" s="36">
        <f t="shared" si="9"/>
        <v>0</v>
      </c>
      <c r="V40" s="37"/>
      <c r="W40" s="34"/>
      <c r="X40" s="35"/>
      <c r="Y40" s="36">
        <f t="shared" si="10"/>
        <v>0</v>
      </c>
      <c r="Z40" s="42"/>
      <c r="AA40" s="34"/>
      <c r="AB40" s="35"/>
      <c r="AC40" s="38">
        <f t="shared" si="11"/>
        <v>0</v>
      </c>
    </row>
    <row r="41" spans="1:34" ht="12" hidden="1" customHeight="1">
      <c r="A41" s="39">
        <v>36</v>
      </c>
      <c r="B41" s="29"/>
      <c r="C41" s="30"/>
      <c r="D41" s="30"/>
      <c r="E41" s="30"/>
      <c r="F41" s="40"/>
      <c r="G41" s="31"/>
      <c r="H41" s="32">
        <f t="shared" si="6"/>
        <v>0</v>
      </c>
      <c r="I41" s="33">
        <f t="shared" si="7"/>
        <v>0</v>
      </c>
      <c r="J41" s="41"/>
      <c r="K41" s="34"/>
      <c r="L41" s="35"/>
      <c r="M41" s="36"/>
      <c r="N41" s="37"/>
      <c r="O41" s="34"/>
      <c r="P41" s="35"/>
      <c r="Q41" s="36">
        <f t="shared" si="8"/>
        <v>0</v>
      </c>
      <c r="R41" s="37"/>
      <c r="S41" s="34"/>
      <c r="T41" s="35"/>
      <c r="U41" s="36">
        <f t="shared" si="9"/>
        <v>0</v>
      </c>
      <c r="V41" s="37"/>
      <c r="W41" s="34"/>
      <c r="X41" s="35"/>
      <c r="Y41" s="36">
        <f t="shared" si="10"/>
        <v>0</v>
      </c>
      <c r="Z41" s="42"/>
      <c r="AA41" s="34"/>
      <c r="AB41" s="35"/>
      <c r="AC41" s="38">
        <f t="shared" si="11"/>
        <v>0</v>
      </c>
    </row>
    <row r="42" spans="1:34" ht="12" hidden="1" customHeight="1">
      <c r="A42" s="39">
        <v>37</v>
      </c>
      <c r="B42" s="29"/>
      <c r="C42" s="30"/>
      <c r="D42" s="30"/>
      <c r="E42" s="30"/>
      <c r="F42" s="40"/>
      <c r="G42" s="31"/>
      <c r="H42" s="32">
        <f t="shared" si="6"/>
        <v>0</v>
      </c>
      <c r="I42" s="33">
        <f t="shared" si="7"/>
        <v>0</v>
      </c>
      <c r="J42" s="41"/>
      <c r="K42" s="34"/>
      <c r="L42" s="35"/>
      <c r="M42" s="36"/>
      <c r="N42" s="37"/>
      <c r="O42" s="34"/>
      <c r="P42" s="35"/>
      <c r="Q42" s="36">
        <f t="shared" si="8"/>
        <v>0</v>
      </c>
      <c r="R42" s="37"/>
      <c r="S42" s="34"/>
      <c r="T42" s="35"/>
      <c r="U42" s="36">
        <f t="shared" si="9"/>
        <v>0</v>
      </c>
      <c r="V42" s="37"/>
      <c r="W42" s="34"/>
      <c r="X42" s="35"/>
      <c r="Y42" s="36">
        <f t="shared" si="10"/>
        <v>0</v>
      </c>
      <c r="Z42" s="42"/>
      <c r="AA42" s="34"/>
      <c r="AB42" s="35"/>
      <c r="AC42" s="38">
        <f t="shared" si="11"/>
        <v>0</v>
      </c>
    </row>
    <row r="43" spans="1:34" ht="12" hidden="1" customHeight="1">
      <c r="A43" s="39">
        <v>38</v>
      </c>
      <c r="B43" s="29"/>
      <c r="C43" s="30"/>
      <c r="D43" s="30"/>
      <c r="E43" s="30"/>
      <c r="F43" s="40"/>
      <c r="G43" s="31"/>
      <c r="H43" s="32">
        <f t="shared" si="6"/>
        <v>0</v>
      </c>
      <c r="I43" s="33">
        <f t="shared" si="7"/>
        <v>0</v>
      </c>
      <c r="J43" s="41"/>
      <c r="K43" s="34"/>
      <c r="L43" s="35"/>
      <c r="M43" s="36"/>
      <c r="N43" s="37"/>
      <c r="O43" s="34"/>
      <c r="P43" s="35"/>
      <c r="Q43" s="36">
        <f t="shared" si="8"/>
        <v>0</v>
      </c>
      <c r="R43" s="37"/>
      <c r="S43" s="34"/>
      <c r="T43" s="35"/>
      <c r="U43" s="36">
        <f t="shared" si="9"/>
        <v>0</v>
      </c>
      <c r="V43" s="37"/>
      <c r="W43" s="34"/>
      <c r="X43" s="35"/>
      <c r="Y43" s="36">
        <f t="shared" si="10"/>
        <v>0</v>
      </c>
      <c r="Z43" s="42"/>
      <c r="AA43" s="34"/>
      <c r="AB43" s="35"/>
      <c r="AC43" s="38">
        <f t="shared" si="11"/>
        <v>0</v>
      </c>
    </row>
    <row r="44" spans="1:34" ht="12" hidden="1" customHeight="1">
      <c r="A44" s="39">
        <v>39</v>
      </c>
      <c r="B44" s="29"/>
      <c r="C44" s="30"/>
      <c r="D44" s="30"/>
      <c r="E44" s="30"/>
      <c r="F44" s="40"/>
      <c r="G44" s="31"/>
      <c r="H44" s="32">
        <f t="shared" si="6"/>
        <v>0</v>
      </c>
      <c r="I44" s="33">
        <f t="shared" si="7"/>
        <v>0</v>
      </c>
      <c r="J44" s="41"/>
      <c r="K44" s="34"/>
      <c r="L44" s="35"/>
      <c r="M44" s="36"/>
      <c r="N44" s="37"/>
      <c r="O44" s="34"/>
      <c r="P44" s="35"/>
      <c r="Q44" s="36">
        <f t="shared" si="8"/>
        <v>0</v>
      </c>
      <c r="R44" s="37"/>
      <c r="S44" s="34"/>
      <c r="T44" s="35"/>
      <c r="U44" s="36">
        <f t="shared" si="9"/>
        <v>0</v>
      </c>
      <c r="V44" s="37"/>
      <c r="W44" s="34"/>
      <c r="X44" s="35"/>
      <c r="Y44" s="36">
        <f t="shared" si="10"/>
        <v>0</v>
      </c>
      <c r="Z44" s="42"/>
      <c r="AA44" s="34"/>
      <c r="AB44" s="35"/>
      <c r="AC44" s="38">
        <f t="shared" si="11"/>
        <v>0</v>
      </c>
    </row>
    <row r="45" spans="1:34" ht="12" hidden="1" customHeight="1">
      <c r="A45" s="39">
        <v>40</v>
      </c>
      <c r="B45" s="29"/>
      <c r="C45" s="30"/>
      <c r="D45" s="30"/>
      <c r="E45" s="30"/>
      <c r="F45" s="40"/>
      <c r="G45" s="31"/>
      <c r="H45" s="32">
        <f t="shared" si="6"/>
        <v>0</v>
      </c>
      <c r="I45" s="33">
        <f t="shared" si="7"/>
        <v>0</v>
      </c>
      <c r="J45" s="41"/>
      <c r="K45" s="34"/>
      <c r="L45" s="35"/>
      <c r="M45" s="36"/>
      <c r="N45" s="37"/>
      <c r="O45" s="34"/>
      <c r="P45" s="35"/>
      <c r="Q45" s="36">
        <f t="shared" si="8"/>
        <v>0</v>
      </c>
      <c r="R45" s="37"/>
      <c r="S45" s="34"/>
      <c r="T45" s="35"/>
      <c r="U45" s="36">
        <f t="shared" si="9"/>
        <v>0</v>
      </c>
      <c r="V45" s="37"/>
      <c r="W45" s="34"/>
      <c r="X45" s="35"/>
      <c r="Y45" s="36">
        <f t="shared" si="10"/>
        <v>0</v>
      </c>
      <c r="Z45" s="42"/>
      <c r="AA45" s="34"/>
      <c r="AB45" s="35"/>
      <c r="AC45" s="38">
        <f t="shared" si="11"/>
        <v>0</v>
      </c>
    </row>
    <row r="46" spans="1:34" ht="12" hidden="1" customHeight="1">
      <c r="A46" s="39">
        <v>41</v>
      </c>
      <c r="B46" s="29"/>
      <c r="C46" s="30"/>
      <c r="D46" s="30"/>
      <c r="E46" s="30"/>
      <c r="F46" s="40"/>
      <c r="G46" s="31"/>
      <c r="H46" s="32">
        <f t="shared" si="6"/>
        <v>0</v>
      </c>
      <c r="I46" s="33">
        <f t="shared" si="7"/>
        <v>0</v>
      </c>
      <c r="J46" s="41"/>
      <c r="K46" s="34"/>
      <c r="L46" s="35"/>
      <c r="M46" s="36"/>
      <c r="N46" s="37"/>
      <c r="O46" s="34"/>
      <c r="P46" s="35"/>
      <c r="Q46" s="36">
        <f t="shared" si="8"/>
        <v>0</v>
      </c>
      <c r="R46" s="37"/>
      <c r="S46" s="34"/>
      <c r="T46" s="35"/>
      <c r="U46" s="36">
        <f t="shared" si="9"/>
        <v>0</v>
      </c>
      <c r="V46" s="37"/>
      <c r="W46" s="34"/>
      <c r="X46" s="35"/>
      <c r="Y46" s="36">
        <f t="shared" si="10"/>
        <v>0</v>
      </c>
      <c r="Z46" s="42"/>
      <c r="AA46" s="34"/>
      <c r="AB46" s="35"/>
      <c r="AC46" s="38">
        <f t="shared" si="11"/>
        <v>0</v>
      </c>
    </row>
    <row r="47" spans="1:34" ht="12" hidden="1" customHeight="1">
      <c r="A47" s="39">
        <v>42</v>
      </c>
      <c r="B47" s="29"/>
      <c r="C47" s="30"/>
      <c r="D47" s="30"/>
      <c r="E47" s="30"/>
      <c r="F47" s="40"/>
      <c r="G47" s="31"/>
      <c r="H47" s="32">
        <f t="shared" si="6"/>
        <v>0</v>
      </c>
      <c r="I47" s="33">
        <f t="shared" si="7"/>
        <v>0</v>
      </c>
      <c r="J47" s="41"/>
      <c r="K47" s="34"/>
      <c r="L47" s="35"/>
      <c r="M47" s="36"/>
      <c r="N47" s="37"/>
      <c r="O47" s="34"/>
      <c r="P47" s="35"/>
      <c r="Q47" s="36">
        <f t="shared" si="8"/>
        <v>0</v>
      </c>
      <c r="R47" s="37"/>
      <c r="S47" s="34"/>
      <c r="T47" s="35"/>
      <c r="U47" s="36">
        <f t="shared" si="9"/>
        <v>0</v>
      </c>
      <c r="V47" s="37"/>
      <c r="W47" s="34"/>
      <c r="X47" s="35"/>
      <c r="Y47" s="36">
        <f t="shared" si="10"/>
        <v>0</v>
      </c>
      <c r="Z47" s="42"/>
      <c r="AA47" s="34"/>
      <c r="AB47" s="35"/>
      <c r="AC47" s="38">
        <f t="shared" si="11"/>
        <v>0</v>
      </c>
    </row>
    <row r="48" spans="1:34" ht="12" hidden="1" customHeight="1">
      <c r="A48" s="39">
        <v>43</v>
      </c>
      <c r="B48" s="29"/>
      <c r="C48" s="30"/>
      <c r="D48" s="30"/>
      <c r="E48" s="30"/>
      <c r="F48" s="40"/>
      <c r="G48" s="31"/>
      <c r="H48" s="32">
        <f t="shared" si="6"/>
        <v>0</v>
      </c>
      <c r="I48" s="33">
        <f t="shared" si="7"/>
        <v>0</v>
      </c>
      <c r="J48" s="41"/>
      <c r="K48" s="34"/>
      <c r="L48" s="35"/>
      <c r="M48" s="36"/>
      <c r="N48" s="37"/>
      <c r="O48" s="34"/>
      <c r="P48" s="35"/>
      <c r="Q48" s="36">
        <f t="shared" si="8"/>
        <v>0</v>
      </c>
      <c r="R48" s="37"/>
      <c r="S48" s="34"/>
      <c r="T48" s="35"/>
      <c r="U48" s="36">
        <f t="shared" si="9"/>
        <v>0</v>
      </c>
      <c r="V48" s="37"/>
      <c r="W48" s="34"/>
      <c r="X48" s="35"/>
      <c r="Y48" s="36">
        <f t="shared" si="10"/>
        <v>0</v>
      </c>
      <c r="Z48" s="42"/>
      <c r="AA48" s="34"/>
      <c r="AB48" s="35"/>
      <c r="AC48" s="38">
        <f t="shared" si="11"/>
        <v>0</v>
      </c>
    </row>
    <row r="49" spans="1:29" ht="12" hidden="1" customHeight="1">
      <c r="A49" s="39">
        <v>44</v>
      </c>
      <c r="B49" s="29"/>
      <c r="C49" s="30"/>
      <c r="D49" s="30"/>
      <c r="E49" s="30"/>
      <c r="F49" s="40"/>
      <c r="G49" s="31"/>
      <c r="H49" s="32">
        <f t="shared" si="6"/>
        <v>0</v>
      </c>
      <c r="I49" s="33">
        <f t="shared" si="7"/>
        <v>0</v>
      </c>
      <c r="J49" s="41"/>
      <c r="K49" s="34"/>
      <c r="L49" s="35"/>
      <c r="M49" s="36"/>
      <c r="N49" s="37"/>
      <c r="O49" s="34"/>
      <c r="P49" s="35"/>
      <c r="Q49" s="36">
        <f t="shared" si="8"/>
        <v>0</v>
      </c>
      <c r="R49" s="37"/>
      <c r="S49" s="34"/>
      <c r="T49" s="35"/>
      <c r="U49" s="36">
        <f t="shared" si="9"/>
        <v>0</v>
      </c>
      <c r="V49" s="37"/>
      <c r="W49" s="34"/>
      <c r="X49" s="35"/>
      <c r="Y49" s="36">
        <f t="shared" si="10"/>
        <v>0</v>
      </c>
      <c r="Z49" s="42"/>
      <c r="AA49" s="34"/>
      <c r="AB49" s="35"/>
      <c r="AC49" s="38">
        <f t="shared" si="11"/>
        <v>0</v>
      </c>
    </row>
    <row r="50" spans="1:29" ht="12" hidden="1" customHeight="1">
      <c r="A50" s="39">
        <v>45</v>
      </c>
      <c r="B50" s="29"/>
      <c r="C50" s="30"/>
      <c r="D50" s="30"/>
      <c r="E50" s="30"/>
      <c r="F50" s="40"/>
      <c r="G50" s="31"/>
      <c r="H50" s="32">
        <f t="shared" si="6"/>
        <v>0</v>
      </c>
      <c r="I50" s="33">
        <f t="shared" si="7"/>
        <v>0</v>
      </c>
      <c r="J50" s="41"/>
      <c r="K50" s="34"/>
      <c r="L50" s="35"/>
      <c r="M50" s="36"/>
      <c r="N50" s="37"/>
      <c r="O50" s="34"/>
      <c r="P50" s="35"/>
      <c r="Q50" s="36">
        <f t="shared" si="8"/>
        <v>0</v>
      </c>
      <c r="R50" s="37"/>
      <c r="S50" s="34"/>
      <c r="T50" s="35"/>
      <c r="U50" s="36">
        <f t="shared" si="9"/>
        <v>0</v>
      </c>
      <c r="V50" s="37"/>
      <c r="W50" s="34"/>
      <c r="X50" s="35"/>
      <c r="Y50" s="36">
        <f t="shared" si="10"/>
        <v>0</v>
      </c>
      <c r="Z50" s="42"/>
      <c r="AA50" s="34"/>
      <c r="AB50" s="35"/>
      <c r="AC50" s="38">
        <f t="shared" si="11"/>
        <v>0</v>
      </c>
    </row>
    <row r="51" spans="1:29" ht="12" hidden="1" customHeight="1">
      <c r="A51" s="39">
        <v>46</v>
      </c>
      <c r="B51" s="29"/>
      <c r="C51" s="30"/>
      <c r="D51" s="30"/>
      <c r="E51" s="30"/>
      <c r="F51" s="40"/>
      <c r="G51" s="31"/>
      <c r="H51" s="32">
        <f t="shared" si="6"/>
        <v>0</v>
      </c>
      <c r="I51" s="33">
        <f t="shared" si="7"/>
        <v>0</v>
      </c>
      <c r="J51" s="41"/>
      <c r="K51" s="34"/>
      <c r="L51" s="35"/>
      <c r="M51" s="36"/>
      <c r="N51" s="37"/>
      <c r="O51" s="34"/>
      <c r="P51" s="35"/>
      <c r="Q51" s="36">
        <f t="shared" si="8"/>
        <v>0</v>
      </c>
      <c r="R51" s="37"/>
      <c r="S51" s="34"/>
      <c r="T51" s="35"/>
      <c r="U51" s="36">
        <f t="shared" si="9"/>
        <v>0</v>
      </c>
      <c r="V51" s="37"/>
      <c r="W51" s="34"/>
      <c r="X51" s="35"/>
      <c r="Y51" s="36">
        <f t="shared" si="10"/>
        <v>0</v>
      </c>
      <c r="Z51" s="42"/>
      <c r="AA51" s="34"/>
      <c r="AB51" s="35"/>
      <c r="AC51" s="38">
        <f t="shared" si="11"/>
        <v>0</v>
      </c>
    </row>
    <row r="52" spans="1:29" ht="12" hidden="1" customHeight="1">
      <c r="A52" s="39">
        <v>47</v>
      </c>
      <c r="B52" s="29"/>
      <c r="C52" s="30"/>
      <c r="D52" s="30"/>
      <c r="E52" s="30"/>
      <c r="F52" s="40"/>
      <c r="G52" s="31"/>
      <c r="H52" s="32">
        <f t="shared" si="6"/>
        <v>0</v>
      </c>
      <c r="I52" s="33">
        <f t="shared" si="7"/>
        <v>0</v>
      </c>
      <c r="J52" s="41"/>
      <c r="K52" s="34"/>
      <c r="L52" s="35"/>
      <c r="M52" s="36"/>
      <c r="N52" s="37"/>
      <c r="O52" s="34"/>
      <c r="P52" s="35"/>
      <c r="Q52" s="36">
        <f t="shared" si="8"/>
        <v>0</v>
      </c>
      <c r="R52" s="37"/>
      <c r="S52" s="34"/>
      <c r="T52" s="35"/>
      <c r="U52" s="36">
        <f t="shared" si="9"/>
        <v>0</v>
      </c>
      <c r="V52" s="37"/>
      <c r="W52" s="34"/>
      <c r="X52" s="35"/>
      <c r="Y52" s="36">
        <f t="shared" si="10"/>
        <v>0</v>
      </c>
      <c r="Z52" s="42"/>
      <c r="AA52" s="34"/>
      <c r="AB52" s="35"/>
      <c r="AC52" s="38">
        <f t="shared" si="11"/>
        <v>0</v>
      </c>
    </row>
    <row r="53" spans="1:29" ht="12" hidden="1" customHeight="1">
      <c r="A53" s="39">
        <v>48</v>
      </c>
      <c r="B53" s="29"/>
      <c r="C53" s="30"/>
      <c r="D53" s="30"/>
      <c r="E53" s="30"/>
      <c r="F53" s="40"/>
      <c r="G53" s="31"/>
      <c r="H53" s="32">
        <f t="shared" si="6"/>
        <v>0</v>
      </c>
      <c r="I53" s="33">
        <f t="shared" si="7"/>
        <v>0</v>
      </c>
      <c r="J53" s="41"/>
      <c r="K53" s="34"/>
      <c r="L53" s="35"/>
      <c r="M53" s="36"/>
      <c r="N53" s="37"/>
      <c r="O53" s="34"/>
      <c r="P53" s="35"/>
      <c r="Q53" s="36">
        <f t="shared" si="8"/>
        <v>0</v>
      </c>
      <c r="R53" s="37"/>
      <c r="S53" s="34"/>
      <c r="T53" s="35"/>
      <c r="U53" s="36">
        <f t="shared" si="9"/>
        <v>0</v>
      </c>
      <c r="V53" s="37"/>
      <c r="W53" s="34"/>
      <c r="X53" s="35"/>
      <c r="Y53" s="36">
        <f t="shared" si="10"/>
        <v>0</v>
      </c>
      <c r="Z53" s="42"/>
      <c r="AA53" s="34"/>
      <c r="AB53" s="35"/>
      <c r="AC53" s="38">
        <f t="shared" si="11"/>
        <v>0</v>
      </c>
    </row>
    <row r="54" spans="1:29" ht="12" hidden="1" customHeight="1">
      <c r="A54" s="39">
        <v>49</v>
      </c>
      <c r="B54" s="29"/>
      <c r="C54" s="30"/>
      <c r="D54" s="30"/>
      <c r="E54" s="30"/>
      <c r="F54" s="40"/>
      <c r="G54" s="31"/>
      <c r="H54" s="32">
        <f t="shared" si="6"/>
        <v>0</v>
      </c>
      <c r="I54" s="33">
        <f t="shared" si="7"/>
        <v>0</v>
      </c>
      <c r="J54" s="41"/>
      <c r="K54" s="34"/>
      <c r="L54" s="35"/>
      <c r="M54" s="36"/>
      <c r="N54" s="37"/>
      <c r="O54" s="34"/>
      <c r="P54" s="35"/>
      <c r="Q54" s="36">
        <f t="shared" si="8"/>
        <v>0</v>
      </c>
      <c r="R54" s="37"/>
      <c r="S54" s="34"/>
      <c r="T54" s="35"/>
      <c r="U54" s="36">
        <f t="shared" si="9"/>
        <v>0</v>
      </c>
      <c r="V54" s="37"/>
      <c r="W54" s="34"/>
      <c r="X54" s="35"/>
      <c r="Y54" s="36">
        <f t="shared" si="10"/>
        <v>0</v>
      </c>
      <c r="Z54" s="42"/>
      <c r="AA54" s="34"/>
      <c r="AB54" s="35"/>
      <c r="AC54" s="38">
        <f t="shared" si="11"/>
        <v>0</v>
      </c>
    </row>
    <row r="55" spans="1:29" ht="12" hidden="1" customHeight="1">
      <c r="A55" s="39">
        <v>50</v>
      </c>
      <c r="B55" s="29"/>
      <c r="C55" s="30"/>
      <c r="D55" s="30"/>
      <c r="E55" s="30"/>
      <c r="F55" s="40"/>
      <c r="G55" s="31"/>
      <c r="H55" s="32">
        <f t="shared" si="6"/>
        <v>0</v>
      </c>
      <c r="I55" s="33">
        <f t="shared" si="7"/>
        <v>0</v>
      </c>
      <c r="J55" s="41"/>
      <c r="K55" s="34"/>
      <c r="L55" s="35"/>
      <c r="M55" s="36"/>
      <c r="N55" s="37"/>
      <c r="O55" s="34"/>
      <c r="P55" s="35"/>
      <c r="Q55" s="36">
        <f t="shared" si="8"/>
        <v>0</v>
      </c>
      <c r="R55" s="37"/>
      <c r="S55" s="34"/>
      <c r="T55" s="35"/>
      <c r="U55" s="36">
        <f t="shared" si="9"/>
        <v>0</v>
      </c>
      <c r="V55" s="37"/>
      <c r="W55" s="34"/>
      <c r="X55" s="35"/>
      <c r="Y55" s="36">
        <f t="shared" si="10"/>
        <v>0</v>
      </c>
      <c r="Z55" s="42"/>
      <c r="AA55" s="34"/>
      <c r="AB55" s="35"/>
      <c r="AC55" s="38">
        <f t="shared" si="11"/>
        <v>0</v>
      </c>
    </row>
    <row r="56" spans="1:29" ht="12" hidden="1" customHeight="1">
      <c r="A56" s="39">
        <v>51</v>
      </c>
      <c r="B56" s="29"/>
      <c r="C56" s="30"/>
      <c r="D56" s="30"/>
      <c r="E56" s="30"/>
      <c r="F56" s="40"/>
      <c r="G56" s="31"/>
      <c r="H56" s="32">
        <f t="shared" si="6"/>
        <v>0</v>
      </c>
      <c r="I56" s="33">
        <f t="shared" si="7"/>
        <v>0</v>
      </c>
      <c r="J56" s="41"/>
      <c r="K56" s="34"/>
      <c r="L56" s="35"/>
      <c r="M56" s="36"/>
      <c r="N56" s="37"/>
      <c r="O56" s="34"/>
      <c r="P56" s="35"/>
      <c r="Q56" s="36">
        <f t="shared" si="8"/>
        <v>0</v>
      </c>
      <c r="R56" s="37"/>
      <c r="S56" s="34"/>
      <c r="T56" s="35"/>
      <c r="U56" s="36">
        <f t="shared" si="9"/>
        <v>0</v>
      </c>
      <c r="V56" s="37"/>
      <c r="W56" s="34"/>
      <c r="X56" s="35"/>
      <c r="Y56" s="36">
        <f t="shared" si="10"/>
        <v>0</v>
      </c>
      <c r="Z56" s="42"/>
      <c r="AA56" s="34"/>
      <c r="AB56" s="35"/>
      <c r="AC56" s="38">
        <f t="shared" si="11"/>
        <v>0</v>
      </c>
    </row>
    <row r="57" spans="1:29" ht="12" hidden="1" customHeight="1">
      <c r="A57" s="39">
        <v>52</v>
      </c>
      <c r="B57" s="29"/>
      <c r="C57" s="30"/>
      <c r="D57" s="30"/>
      <c r="E57" s="30"/>
      <c r="F57" s="40"/>
      <c r="G57" s="31"/>
      <c r="H57" s="32">
        <f t="shared" si="6"/>
        <v>0</v>
      </c>
      <c r="I57" s="33">
        <f t="shared" si="7"/>
        <v>0</v>
      </c>
      <c r="J57" s="41"/>
      <c r="K57" s="34"/>
      <c r="L57" s="35"/>
      <c r="M57" s="36"/>
      <c r="N57" s="37"/>
      <c r="O57" s="34"/>
      <c r="P57" s="35"/>
      <c r="Q57" s="36">
        <f t="shared" si="8"/>
        <v>0</v>
      </c>
      <c r="R57" s="37"/>
      <c r="S57" s="34"/>
      <c r="T57" s="35"/>
      <c r="U57" s="36">
        <f t="shared" si="9"/>
        <v>0</v>
      </c>
      <c r="V57" s="37"/>
      <c r="W57" s="34"/>
      <c r="X57" s="35"/>
      <c r="Y57" s="36">
        <f t="shared" si="10"/>
        <v>0</v>
      </c>
      <c r="Z57" s="42"/>
      <c r="AA57" s="34"/>
      <c r="AB57" s="35"/>
      <c r="AC57" s="38">
        <f t="shared" si="11"/>
        <v>0</v>
      </c>
    </row>
    <row r="58" spans="1:29" ht="12" hidden="1" customHeight="1">
      <c r="A58" s="39">
        <v>53</v>
      </c>
      <c r="B58" s="29"/>
      <c r="C58" s="30"/>
      <c r="D58" s="30"/>
      <c r="E58" s="30"/>
      <c r="F58" s="40"/>
      <c r="G58" s="31"/>
      <c r="H58" s="32">
        <f t="shared" si="6"/>
        <v>0</v>
      </c>
      <c r="I58" s="33">
        <f t="shared" si="7"/>
        <v>0</v>
      </c>
      <c r="J58" s="41"/>
      <c r="K58" s="34"/>
      <c r="L58" s="35"/>
      <c r="M58" s="36"/>
      <c r="N58" s="37"/>
      <c r="O58" s="34"/>
      <c r="P58" s="35"/>
      <c r="Q58" s="36">
        <f t="shared" si="8"/>
        <v>0</v>
      </c>
      <c r="R58" s="37"/>
      <c r="S58" s="34"/>
      <c r="T58" s="35"/>
      <c r="U58" s="36">
        <f t="shared" si="9"/>
        <v>0</v>
      </c>
      <c r="V58" s="37"/>
      <c r="W58" s="34"/>
      <c r="X58" s="35"/>
      <c r="Y58" s="36">
        <f t="shared" si="10"/>
        <v>0</v>
      </c>
      <c r="Z58" s="42"/>
      <c r="AA58" s="34"/>
      <c r="AB58" s="35"/>
      <c r="AC58" s="38">
        <f t="shared" si="11"/>
        <v>0</v>
      </c>
    </row>
    <row r="59" spans="1:29" ht="12" hidden="1" customHeight="1">
      <c r="A59" s="39">
        <v>54</v>
      </c>
      <c r="B59" s="29"/>
      <c r="C59" s="30"/>
      <c r="D59" s="30"/>
      <c r="E59" s="30"/>
      <c r="F59" s="40"/>
      <c r="G59" s="31"/>
      <c r="H59" s="32">
        <f t="shared" si="6"/>
        <v>0</v>
      </c>
      <c r="I59" s="33">
        <f t="shared" si="7"/>
        <v>0</v>
      </c>
      <c r="J59" s="41"/>
      <c r="K59" s="34"/>
      <c r="L59" s="35"/>
      <c r="M59" s="36"/>
      <c r="N59" s="37"/>
      <c r="O59" s="34"/>
      <c r="P59" s="35"/>
      <c r="Q59" s="36">
        <f t="shared" si="8"/>
        <v>0</v>
      </c>
      <c r="R59" s="37"/>
      <c r="S59" s="34"/>
      <c r="T59" s="35"/>
      <c r="U59" s="36">
        <f t="shared" si="9"/>
        <v>0</v>
      </c>
      <c r="V59" s="37"/>
      <c r="W59" s="34"/>
      <c r="X59" s="35"/>
      <c r="Y59" s="36">
        <f t="shared" si="10"/>
        <v>0</v>
      </c>
      <c r="Z59" s="42"/>
      <c r="AA59" s="34"/>
      <c r="AB59" s="35"/>
      <c r="AC59" s="38">
        <f t="shared" si="11"/>
        <v>0</v>
      </c>
    </row>
    <row r="60" spans="1:29" ht="12" hidden="1" customHeight="1">
      <c r="A60" s="39">
        <v>55</v>
      </c>
      <c r="B60" s="29"/>
      <c r="C60" s="30"/>
      <c r="D60" s="30"/>
      <c r="E60" s="30"/>
      <c r="F60" s="40"/>
      <c r="G60" s="31"/>
      <c r="H60" s="32">
        <f t="shared" si="6"/>
        <v>0</v>
      </c>
      <c r="I60" s="33">
        <f t="shared" si="7"/>
        <v>0</v>
      </c>
      <c r="J60" s="41"/>
      <c r="K60" s="34"/>
      <c r="L60" s="35"/>
      <c r="M60" s="36"/>
      <c r="N60" s="37"/>
      <c r="O60" s="34"/>
      <c r="P60" s="35"/>
      <c r="Q60" s="36">
        <f t="shared" si="8"/>
        <v>0</v>
      </c>
      <c r="R60" s="37"/>
      <c r="S60" s="34"/>
      <c r="T60" s="35"/>
      <c r="U60" s="36">
        <f t="shared" si="9"/>
        <v>0</v>
      </c>
      <c r="V60" s="37"/>
      <c r="W60" s="34"/>
      <c r="X60" s="35"/>
      <c r="Y60" s="36">
        <f t="shared" si="10"/>
        <v>0</v>
      </c>
      <c r="Z60" s="42"/>
      <c r="AA60" s="34"/>
      <c r="AB60" s="35"/>
      <c r="AC60" s="38">
        <f t="shared" si="11"/>
        <v>0</v>
      </c>
    </row>
    <row r="61" spans="1:29" ht="12" hidden="1" customHeight="1">
      <c r="A61" s="39">
        <v>56</v>
      </c>
      <c r="B61" s="29"/>
      <c r="C61" s="30"/>
      <c r="D61" s="30"/>
      <c r="E61" s="30"/>
      <c r="F61" s="40"/>
      <c r="G61" s="31"/>
      <c r="H61" s="32">
        <f t="shared" si="6"/>
        <v>0</v>
      </c>
      <c r="I61" s="33">
        <f t="shared" si="7"/>
        <v>0</v>
      </c>
      <c r="J61" s="41"/>
      <c r="K61" s="34"/>
      <c r="L61" s="35"/>
      <c r="M61" s="36"/>
      <c r="N61" s="37"/>
      <c r="O61" s="34"/>
      <c r="P61" s="35"/>
      <c r="Q61" s="36">
        <f t="shared" si="8"/>
        <v>0</v>
      </c>
      <c r="R61" s="37"/>
      <c r="S61" s="34"/>
      <c r="T61" s="35"/>
      <c r="U61" s="36">
        <f t="shared" si="9"/>
        <v>0</v>
      </c>
      <c r="V61" s="37"/>
      <c r="W61" s="34"/>
      <c r="X61" s="35"/>
      <c r="Y61" s="36">
        <f t="shared" si="10"/>
        <v>0</v>
      </c>
      <c r="Z61" s="42"/>
      <c r="AA61" s="34"/>
      <c r="AB61" s="35"/>
      <c r="AC61" s="38">
        <f t="shared" si="11"/>
        <v>0</v>
      </c>
    </row>
    <row r="62" spans="1:29" ht="12" hidden="1" customHeight="1">
      <c r="A62" s="39">
        <v>57</v>
      </c>
      <c r="B62" s="29"/>
      <c r="C62" s="30"/>
      <c r="D62" s="30"/>
      <c r="E62" s="30"/>
      <c r="F62" s="40"/>
      <c r="G62" s="31"/>
      <c r="H62" s="32">
        <f t="shared" si="6"/>
        <v>0</v>
      </c>
      <c r="I62" s="33">
        <f t="shared" si="7"/>
        <v>0</v>
      </c>
      <c r="J62" s="41"/>
      <c r="K62" s="34"/>
      <c r="L62" s="35"/>
      <c r="M62" s="36"/>
      <c r="N62" s="37"/>
      <c r="O62" s="34"/>
      <c r="P62" s="35"/>
      <c r="Q62" s="36">
        <f t="shared" si="8"/>
        <v>0</v>
      </c>
      <c r="R62" s="37"/>
      <c r="S62" s="34"/>
      <c r="T62" s="35"/>
      <c r="U62" s="36">
        <f t="shared" si="9"/>
        <v>0</v>
      </c>
      <c r="V62" s="37"/>
      <c r="W62" s="34"/>
      <c r="X62" s="35"/>
      <c r="Y62" s="36">
        <f t="shared" si="10"/>
        <v>0</v>
      </c>
      <c r="Z62" s="42"/>
      <c r="AA62" s="34"/>
      <c r="AB62" s="35"/>
      <c r="AC62" s="38">
        <f t="shared" si="11"/>
        <v>0</v>
      </c>
    </row>
    <row r="63" spans="1:29" ht="12" hidden="1" customHeight="1">
      <c r="A63" s="39">
        <v>58</v>
      </c>
      <c r="B63" s="29"/>
      <c r="C63" s="30"/>
      <c r="D63" s="30"/>
      <c r="E63" s="30"/>
      <c r="F63" s="40"/>
      <c r="G63" s="31"/>
      <c r="H63" s="32">
        <f t="shared" si="6"/>
        <v>0</v>
      </c>
      <c r="I63" s="33">
        <f t="shared" si="7"/>
        <v>0</v>
      </c>
      <c r="J63" s="41"/>
      <c r="K63" s="34"/>
      <c r="L63" s="35"/>
      <c r="M63" s="36"/>
      <c r="N63" s="37"/>
      <c r="O63" s="34"/>
      <c r="P63" s="35"/>
      <c r="Q63" s="36">
        <f t="shared" si="8"/>
        <v>0</v>
      </c>
      <c r="R63" s="37"/>
      <c r="S63" s="34"/>
      <c r="T63" s="35"/>
      <c r="U63" s="36">
        <f t="shared" si="9"/>
        <v>0</v>
      </c>
      <c r="V63" s="37"/>
      <c r="W63" s="34"/>
      <c r="X63" s="35"/>
      <c r="Y63" s="36">
        <f t="shared" si="10"/>
        <v>0</v>
      </c>
      <c r="Z63" s="42"/>
      <c r="AA63" s="34"/>
      <c r="AB63" s="35"/>
      <c r="AC63" s="38">
        <f t="shared" si="11"/>
        <v>0</v>
      </c>
    </row>
    <row r="64" spans="1:29" ht="12" hidden="1" customHeight="1">
      <c r="A64" s="39">
        <v>59</v>
      </c>
      <c r="B64" s="29"/>
      <c r="C64" s="30"/>
      <c r="D64" s="30"/>
      <c r="E64" s="30"/>
      <c r="F64" s="40"/>
      <c r="G64" s="31"/>
      <c r="H64" s="32">
        <f t="shared" si="6"/>
        <v>0</v>
      </c>
      <c r="I64" s="33">
        <f t="shared" si="7"/>
        <v>0</v>
      </c>
      <c r="J64" s="41"/>
      <c r="K64" s="34"/>
      <c r="L64" s="35"/>
      <c r="M64" s="36"/>
      <c r="N64" s="37"/>
      <c r="O64" s="34"/>
      <c r="P64" s="35"/>
      <c r="Q64" s="36">
        <f t="shared" si="8"/>
        <v>0</v>
      </c>
      <c r="R64" s="37"/>
      <c r="S64" s="34"/>
      <c r="T64" s="35"/>
      <c r="U64" s="36">
        <f t="shared" si="9"/>
        <v>0</v>
      </c>
      <c r="V64" s="37"/>
      <c r="W64" s="34"/>
      <c r="X64" s="35"/>
      <c r="Y64" s="36">
        <f t="shared" si="10"/>
        <v>0</v>
      </c>
      <c r="Z64" s="42"/>
      <c r="AA64" s="34"/>
      <c r="AB64" s="35"/>
      <c r="AC64" s="38">
        <f t="shared" si="11"/>
        <v>0</v>
      </c>
    </row>
    <row r="65" spans="1:29" ht="12" hidden="1" customHeight="1" thickBot="1">
      <c r="A65" s="39">
        <v>60</v>
      </c>
      <c r="B65" s="44"/>
      <c r="C65" s="40"/>
      <c r="D65" s="40"/>
      <c r="E65" s="40"/>
      <c r="F65" s="40"/>
      <c r="G65" s="45"/>
      <c r="H65" s="46">
        <f t="shared" si="6"/>
        <v>0</v>
      </c>
      <c r="I65" s="47">
        <f t="shared" si="7"/>
        <v>0</v>
      </c>
      <c r="J65" s="48"/>
      <c r="K65" s="49"/>
      <c r="L65" s="50"/>
      <c r="M65" s="51"/>
      <c r="N65" s="52"/>
      <c r="O65" s="49"/>
      <c r="P65" s="50"/>
      <c r="Q65" s="51">
        <f t="shared" si="8"/>
        <v>0</v>
      </c>
      <c r="R65" s="52"/>
      <c r="S65" s="49"/>
      <c r="T65" s="50"/>
      <c r="U65" s="51">
        <f t="shared" si="9"/>
        <v>0</v>
      </c>
      <c r="V65" s="52"/>
      <c r="W65" s="49"/>
      <c r="X65" s="50"/>
      <c r="Y65" s="51">
        <f t="shared" si="10"/>
        <v>0</v>
      </c>
      <c r="Z65" s="52"/>
      <c r="AA65" s="49"/>
      <c r="AB65" s="50"/>
      <c r="AC65" s="53">
        <f t="shared" si="11"/>
        <v>0</v>
      </c>
    </row>
  </sheetData>
  <sheetProtection selectLockedCells="1" selectUnlockedCells="1"/>
  <autoFilter ref="C5:AC5"/>
  <sortState ref="B6:AC22">
    <sortCondition descending="1" ref="H6:H22"/>
  </sortState>
  <mergeCells count="18">
    <mergeCell ref="I1:AC1"/>
    <mergeCell ref="I2:J3"/>
    <mergeCell ref="K2:N2"/>
    <mergeCell ref="O2:R2"/>
    <mergeCell ref="S2:V2"/>
    <mergeCell ref="W2:Z2"/>
    <mergeCell ref="AA2:AC2"/>
    <mergeCell ref="K3:N3"/>
    <mergeCell ref="O3:R3"/>
    <mergeCell ref="S3:V3"/>
    <mergeCell ref="W3:Z3"/>
    <mergeCell ref="AA3:AC3"/>
    <mergeCell ref="H3:H4"/>
    <mergeCell ref="C3:C4"/>
    <mergeCell ref="D3:D4"/>
    <mergeCell ref="E3:E4"/>
    <mergeCell ref="F3:F4"/>
    <mergeCell ref="G3:G4"/>
  </mergeCells>
  <conditionalFormatting sqref="C6:C65">
    <cfRule type="beginsWith" dxfId="24" priority="5" operator="beginsWith" text="L">
      <formula>LEFT(C6,1)="L"</formula>
    </cfRule>
  </conditionalFormatting>
  <conditionalFormatting sqref="D6:D65">
    <cfRule type="beginsWith" dxfId="23" priority="4" operator="beginsWith" text="h">
      <formula>LEFT(D6,1)="h"</formula>
    </cfRule>
  </conditionalFormatting>
  <conditionalFormatting sqref="E6:E65">
    <cfRule type="beginsWith" dxfId="22" priority="3" operator="beginsWith" text="r">
      <formula>LEFT(E6,1)="r"</formula>
    </cfRule>
  </conditionalFormatting>
  <conditionalFormatting sqref="F6:F65">
    <cfRule type="beginsWith" dxfId="21" priority="2" operator="beginsWith" text="l">
      <formula>LEFT(F6,1)="l"</formula>
    </cfRule>
  </conditionalFormatting>
  <conditionalFormatting sqref="G6:G65">
    <cfRule type="beginsWith" dxfId="20" priority="1" operator="beginsWith" text="m">
      <formula>LEFT(G6,1)="m"</formula>
    </cfRule>
  </conditionalFormatting>
  <pageMargins left="0.7" right="0.7" top="0.67934782608695654" bottom="0.75" header="0.3" footer="0.3"/>
  <pageSetup paperSize="9" orientation="landscape" r:id="rId1"/>
  <headerFooter>
    <oddHeader>&amp;L&amp;"-,Bold"&amp;14 &amp;K0020602018&amp;K01+000 PKC&amp;R&amp;"-,Bold"&amp;K002060www.pembrokeshirekarting.co.uk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4</vt:lpstr>
      <vt:lpstr>Round 3</vt:lpstr>
      <vt:lpstr>Round 2</vt:lpstr>
      <vt:lpstr>Round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Royston</dc:creator>
  <cp:lastModifiedBy>Royston</cp:lastModifiedBy>
  <cp:lastPrinted>2020-10-19T13:17:17Z</cp:lastPrinted>
  <dcterms:created xsi:type="dcterms:W3CDTF">2020-03-08T09:09:51Z</dcterms:created>
  <dcterms:modified xsi:type="dcterms:W3CDTF">2020-12-16T22:51:28Z</dcterms:modified>
</cp:coreProperties>
</file>